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9020" windowHeight="11010" activeTab="0"/>
  </bookViews>
  <sheets>
    <sheet name="Wkst C Avg Balances" sheetId="1" r:id="rId1"/>
  </sheets>
  <externalReferences>
    <externalReference r:id="rId4"/>
    <externalReference r:id="rId5"/>
    <externalReference r:id="rId6"/>
  </externalReferences>
  <definedNames>
    <definedName name="___INDEX_SHEET___ASAP_Utilities">#REF!</definedName>
    <definedName name="___WSH7">#REF!</definedName>
    <definedName name="__WSH7">#REF!</definedName>
    <definedName name="_WSH7">#REF!</definedName>
    <definedName name="Alloc02">#REF!</definedName>
    <definedName name="Alloc03">#REF!</definedName>
    <definedName name="AllocTY">#REF!</definedName>
    <definedName name="Arkansas">#REF!</definedName>
    <definedName name="Blank" hidden="1">{"ARK_JURIS_FUEL",#N/A,FALSE,"Ark_Fuel&amp;Rev"}</definedName>
    <definedName name="CapAlloc">#REF!</definedName>
    <definedName name="CoCode0100">#REF!</definedName>
    <definedName name="CoCode0200">#REF!</definedName>
    <definedName name="CoCode0400">#REF!</definedName>
    <definedName name="CoCode0500">#REF!</definedName>
    <definedName name="CONOCO_FAC">#REF!</definedName>
    <definedName name="cp_by_group">#REF!</definedName>
    <definedName name="cp_by_serv_level">#REF!</definedName>
    <definedName name="cp_input_area">#REF!</definedName>
    <definedName name="haha" hidden="1">{"OMPA_FAC",#N/A,FALSE,"OMPA FAC"}</definedName>
    <definedName name="MonthlyAdj">#REF!</definedName>
    <definedName name="MonthlyDetail">#REF!</definedName>
    <definedName name="OCT">#REF!</definedName>
    <definedName name="Oklahoma">#REF!</definedName>
    <definedName name="Percent">#REF!</definedName>
    <definedName name="print">#REF!</definedName>
    <definedName name="print_all_D_1">#REF!</definedName>
    <definedName name="_xlnm.Print_Area" localSheetId="0">'Wkst C Avg Balances'!$A$1:$H$65</definedName>
    <definedName name="PRINT_AREA_MI">#REF!</definedName>
    <definedName name="sch">'[1]WP_H9'!$A$1:$Q$46</definedName>
    <definedName name="SCH_B1">'[2]SCH_B1'!$A$1:$G$30</definedName>
    <definedName name="SCH_B3">'[2]SCH_B3'!$A$1:$G$42</definedName>
    <definedName name="SCH_C2">'[2]SCH_C2'!$A$1:$G$42</definedName>
    <definedName name="SCH_D2">'[2]SCH_D2'!$A$1:$G$42</definedName>
    <definedName name="SCH_H2">'[2]SCH_H2'!$A$1:$G$42</definedName>
    <definedName name="simoutaneous">#REF!</definedName>
    <definedName name="test" hidden="1">{"ARK_JURIS_FUEL",#N/A,FALSE,"Ark_Fuel&amp;Rev"}</definedName>
    <definedName name="Total">#REF!</definedName>
    <definedName name="WP_B9a">'[3]WP_B9'!$A$32:$U$66</definedName>
    <definedName name="WP_B9b">'[3]WP_B9'!#REF!</definedName>
    <definedName name="WP_G6">'[3]WP_B5'!$A$14:$J$351</definedName>
    <definedName name="wrn.ARK._.JURIS._.FAC._.CALC." hidden="1">{"ARK_JURIS_FAC",#N/A,FALSE,"Ark_Fuel&amp;Rev"}</definedName>
    <definedName name="wrn.ARK._.JURIS._.FUEL._.COST." hidden="1">{"ARK_JURIS_FUEL",#N/A,FALSE,"Ark_Fuel&amp;Rev"}</definedName>
    <definedName name="wrn.ATOKA._.FAC._.CALC." hidden="1">{"ATOKA_FAC",#N/A,FALSE,"Atoka"}</definedName>
    <definedName name="wrn.CONOCO._.FAC." hidden="1">{"CONOCO_FAC",#N/A,FALSE,"Conoco FAC"}</definedName>
    <definedName name="wrn.FAC._.SUMMARY." hidden="1">{"FAC_SUMMARY",#N/A,FALSE,"Summaries"}</definedName>
    <definedName name="wrn.FERC._.FAC._.CALC." hidden="1">{"FERC_FAC",#N/A,FALSE,"FERC_Fuel&amp;Rev"}</definedName>
    <definedName name="wrn.FERC._.WEATHER._.and._.JURIS._.FUEL." hidden="1">{"FERC_WEATHER_AND_FUEL",#N/A,FALSE,"FERC_Fuel&amp;Rev"}</definedName>
    <definedName name="wrn.go." hidden="1">{"wp_h4.2",#N/A,FALSE,"WP_H4.2";"wp_h4.3",#N/A,FALSE,"WP_H4.3"}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OK._.FUEL._.COMPARISON." hidden="1">{"OK_FUEL_COMPARISON",#N/A,FALSE,"Ok_Fuel&amp;Rev"}</definedName>
    <definedName name="wrn.OK._.JURIS._.FAC._.CALCULATION." hidden="1">{"OK_JURIS_FAC",#N/A,FALSE,"Ok_Fuel&amp;Rev"}</definedName>
    <definedName name="wrn.OK._.JURIS._.FUEL._.COST." hidden="1">{"OK_JURIS_FUEL",#N/A,FALSE,"Ok_Fuel&amp;Rev"}</definedName>
    <definedName name="wrn.OKLA._.PRO._.FORMA._.FUEL." hidden="1">{"OK_PRO_FORMA_FUEL",#N/A,FALSE,"Ok_Fuel&amp;Rev"}</definedName>
    <definedName name="wrn.OMPA._.FAC." hidden="1">{"OMPA_FAC",#N/A,FALSE,"OMPA FAC"}</definedName>
    <definedName name="wrn.OTHER._.DATA." hidden="1">{"OTHER_DATA",#N/A,FALSE,"Ok_Fuel&amp;Rev"}</definedName>
    <definedName name="wrn.print." hidden="1">{#N/A,#N/A,FALSE,"WP_B3.1";#N/A,#N/A,FALSE,"WP_B3.2";#N/A,#N/A,FALSE,"WP_B3.3";#N/A,#N/A,FALSE,"WP_B3.4";#N/A,#N/A,FALSE,"WP_B3.5";#N/A,#N/A,FALSE,"WP_B3.6";#N/A,#N/A,FALSE,"WP_B3.7";#N/A,#N/A,FALSE,"WP_B3.8";#N/A,#N/A,FALSE,"WPB3.9";#N/A,#N/A,FALSE,"WP_B3.10";#N/A,#N/A,FALSE,"WP_B3.11";#N/A,#N/A,FALSE,"WP_B3.12";#N/A,#N/A,FALSE,"WP_H2.12";#N/A,#N/A,FALSE,"WP_H2.13";#N/A,#N/A,FALSE,"WP_H2.14";#N/A,#N/A,FALSE,"WP_H2.15";#N/A,#N/A,FALSE,"WP_H2.16.1";#N/A,#N/A,FALSE,"WP_H2.16.2";#N/A,#N/A,FALSE,"WP_H2.16.3";#N/A,#N/A,FALSE,"WP_H2.17";#N/A,#N/A,FALSE,"WP_H2.18";#N/A,#N/A,FALSE,"WP_H2.19";#N/A,#N/A,FALSE,"WP_H2.20";#N/A,#N/A,FALSE,"WP_H2.21";#N/A,#N/A,FALSE,"WP_H2.22";#N/A,#N/A,FALSE,"WP-H2.23";#N/A,#N/A,FALSE,"WP_H2.24"}</definedName>
    <definedName name="wrn.SPA._.FAC." hidden="1">{"SPA_FAC",#N/A,FALSE,"OMPA SPA FAC"}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2." hidden="1">{#N/A,#N/A,FALSE,"SECT_G";#N/A,#N/A,FALSE,"WP_G6";#N/A,#N/A,FALSE,"WP_G14";#N/A,#N/A,FALSE,"WP_G15";#N/A,#N/A,FALSE,"WP_G-16";#N/A,#N/A,FALSE,"WP_G-17";#N/A,#N/A,FALSE,"WP_G-18a";#N/A,#N/A,FALSE,"WP_G-18b";#N/A,#N/A,FALSE,"WP_H1";#N/A,#N/A,FALSE,"WP_H1.1";#N/A,#N/A,FALSE,"WP_H1.2";#N/A,#N/A,FALSE,"WP_H3";#N/A,#N/A,FALSE,"WP_H3.1";#N/A,#N/A,FALSE,"WP_H4";#N/A,#N/A,FALSE,"WP_H4.1";#N/A,#N/A,FALSE,"WP_H4.2";#N/A,#N/A,FALSE,"WP_H4.3";#N/A,#N/A,FALSE,"WP_H4.4";#N/A,#N/A,FALSE,"WP_H4.5";#N/A,#N/A,FALSE,"WP_H4.6";#N/A,#N/A,FALSE,"WP_H5";#N/A,#N/A,FALSE,"WP_H6";#N/A,#N/A,FALSE,"WP_H7";#N/A,#N/A,FALSE,"WP_H8";#N/A,#N/A,FALSE,"WP_H8.1";#N/A,#N/A,FALSE,"WP_H8.2";#N/A,#N/A,FALSE,"WP_H9";#N/A,#N/A,FALSE,"WP_H9.1";#N/A,#N/A,FALSE,"WP_H9.2";#N/A,#N/A,FALSE,"WP_H10";#N/A,#N/A,FALSE,"WP_H10.1";#N/A,#N/A,FALSE,"WP_H10.2";#N/A,#N/A,FALSE,"WP_H11";#N/A,#N/A,FALSE,"WP_H12";#N/A,#N/A,FALSE,"WP_H13";#N/A,#N/A,FALSE,"WP_H14";#N/A,#N/A,FALSE,"WP_H15";#N/A,#N/A,FALSE,"WP_H16";#N/A,#N/A,FALSE,"WP_H17";#N/A,#N/A,FALSE,"WP_H18";#N/A,#N/A,FALSE,"WP_H19";#N/A,#N/A,FALSE,"WP_H20";#N/A,#N/A,FALSE,"WP_H21";#N/A,#N/A,FALSE,"WP_H22";#N/A,#N/A,FALSE,"WP_I1";#N/A,#N/A,FALSE,"WP_I2";#N/A,#N/A,FALSE,"WP_I3";#N/A,#N/A,FALSE,"WP_J1";#N/A,#N/A,FALSE,"WP_J2";#N/A,#N/A,FALSE,"WP_J3";#N/A,#N/A,FALSE,"WP_J4";#N/A,#N/A,FALSE,"WP_J5";#N/A,#N/A,FALSE,"WP_J6";#N/A,#N/A,FALSE,"SECT_K";#N/A,#N/A,FALSE,"SECT_L"}</definedName>
    <definedName name="wrn.WEATHER._.AND._.YR._.END._.CUST._.ADJ." hidden="1">{"WEATHER_CUSTOMERS",#N/A,FALSE,"Ok_Fuel&amp;Rev"}</definedName>
  </definedNames>
  <calcPr fullCalcOnLoad="1"/>
</workbook>
</file>

<file path=xl/sharedStrings.xml><?xml version="1.0" encoding="utf-8"?>
<sst xmlns="http://schemas.openxmlformats.org/spreadsheetml/2006/main" count="98" uniqueCount="54">
  <si>
    <t>OG&amp;E</t>
  </si>
  <si>
    <t>AVG Bal</t>
  </si>
  <si>
    <t>Acct 282</t>
  </si>
  <si>
    <t>Net Total Property and Accumulated Depreciation</t>
  </si>
  <si>
    <t>Acct 283</t>
  </si>
  <si>
    <t>Prepaid Expenses</t>
  </si>
  <si>
    <t>Pension Plans</t>
  </si>
  <si>
    <t>Bond Redemption - Unamortized Call Premium Costs</t>
  </si>
  <si>
    <t>Acct 190</t>
  </si>
  <si>
    <t>Accrued Vacation</t>
  </si>
  <si>
    <t>Bad Debts</t>
  </si>
  <si>
    <t>Accrued Liability-Public Liability</t>
  </si>
  <si>
    <t>Accrued Liability-Employee Related</t>
  </si>
  <si>
    <t>Post-Retirement Benefits</t>
  </si>
  <si>
    <t>Deferred Fed Investment Tax Credits</t>
  </si>
  <si>
    <t>Tax Credit Carryover</t>
  </si>
  <si>
    <t>Other - Investments in Partnerships</t>
  </si>
  <si>
    <t>Kaw Water Storage Agreement Liability</t>
  </si>
  <si>
    <t>Charitable Contributions Carryover</t>
  </si>
  <si>
    <t>Acct 255</t>
  </si>
  <si>
    <t>Accumulated Deferred Investment Tax Credits</t>
  </si>
  <si>
    <t>"Big 7 Transmission Projects"  AFUDC - Reg Asset</t>
  </si>
  <si>
    <t>Deferred Red Rock Plant Costs - OK - Reg Asset</t>
  </si>
  <si>
    <t>Deferred Excess 2007 Storm Expenses - AR - Reg Asset</t>
  </si>
  <si>
    <t>Deferred Other - Rate Case Consult/Expert Witness - Reg Asset</t>
  </si>
  <si>
    <t>Deferred Rate Case Expense - OK - Reg Asset</t>
  </si>
  <si>
    <t>Deferred Excess 2007 Storm Expenses - OK - Reg Asset</t>
  </si>
  <si>
    <t>Deferred  Smart Grid Web Portal Expenses - Reg Asset</t>
  </si>
  <si>
    <t>Deferred Post-Retirement Medical Exp - Reg Liability</t>
  </si>
  <si>
    <t>Net Operating Loss Carryover - Fed</t>
  </si>
  <si>
    <t>Net Operating Loss Carryover - OK</t>
  </si>
  <si>
    <t>Other - Misc</t>
  </si>
  <si>
    <t>Income Taxes Recoverable/Refundable, net - RETAIL</t>
  </si>
  <si>
    <t>Income Taxes Recoverable/Refundable, net - Equity AFUDC RETAIL</t>
  </si>
  <si>
    <t>Income Taxes Recoverable/Refundable, net - Equity AFUDC TRANS</t>
  </si>
  <si>
    <t>to Worksheet C</t>
  </si>
  <si>
    <t>Dr. (Cr.)</t>
  </si>
  <si>
    <t>Deferred Smart Grid Expenses-Reg Asset - OK</t>
  </si>
  <si>
    <t>Deferred Smart Grid Expenses-Reg Asset - AR</t>
  </si>
  <si>
    <t>Deferred Smart Grid  Retired Meter Loss - Reg Asset - OK</t>
  </si>
  <si>
    <t>Deferred Smart Grid  Retired Meter Loss - Reg Asset - AR</t>
  </si>
  <si>
    <t xml:space="preserve"> </t>
  </si>
  <si>
    <t>(a)</t>
  </si>
  <si>
    <t>(b)</t>
  </si>
  <si>
    <t>Deferred Excess Pension Expenses - OK - Reg Asset/Liab</t>
  </si>
  <si>
    <t>Deferred Excess Pension Expenses - AR - Reg Asset/Liab</t>
  </si>
  <si>
    <t xml:space="preserve">ARO Liability </t>
  </si>
  <si>
    <t>Other - Uncertain OK Tax Credits, etc.</t>
  </si>
  <si>
    <t>Other - Accrued Bonus &amp; Retirement Restoration</t>
  </si>
  <si>
    <t>Accrued Liability-Employee Related, includes Bonuses</t>
  </si>
  <si>
    <t>Worksheet C - Average Balance Calculation   (2015 &amp; 2016)</t>
  </si>
  <si>
    <t>Deferred Gain on Sale of Assets - Reg Liability - OK</t>
  </si>
  <si>
    <t>Deferred Revenues</t>
  </si>
  <si>
    <t>ATTACHMENT 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</si>
</sst>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General_)"/>
    <numFmt numFmtId="167" formatCode="_(&quot;$&quot;* #,##0_);_(&quot;$&quot;* \(#,##0\);_(&quot;$&quot;* &quot;-&quot;??_);_(@_)"/>
    <numFmt numFmtId="168" formatCode="_(* #,##0.00_);_(* \(#,##0.00\);_(* &quot;-&quot;_);_(@_)"/>
  </numFmts>
  <fonts count="102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20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i/>
      <sz val="11"/>
      <color indexed="23"/>
      <name val="Arial Narrow"/>
      <family val="2"/>
    </font>
    <font>
      <sz val="11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1"/>
      <color indexed="52"/>
      <name val="Arial Narrow"/>
      <family val="2"/>
    </font>
    <font>
      <sz val="11"/>
      <color indexed="60"/>
      <name val="Arial Narrow"/>
      <family val="2"/>
    </font>
    <font>
      <sz val="9"/>
      <name val="Helv"/>
      <family val="0"/>
    </font>
    <font>
      <sz val="12"/>
      <name val="Courier"/>
      <family val="3"/>
    </font>
    <font>
      <sz val="10"/>
      <name val="Helv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1"/>
      <color indexed="63"/>
      <name val="Arial Narrow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Arial Narrow"/>
      <family val="2"/>
    </font>
    <font>
      <sz val="7"/>
      <color indexed="12"/>
      <name val="MS Serif"/>
      <family val="1"/>
    </font>
    <font>
      <sz val="11"/>
      <color indexed="10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color indexed="8"/>
      <name val="Times New Roman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4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/>
    </border>
  </borders>
  <cellStyleXfs count="17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2" borderId="0" applyNumberFormat="0" applyBorder="0" applyAlignment="0" applyProtection="0"/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66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66" fillId="4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66" fillId="6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66" fillId="8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66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66" fillId="10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6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66" fillId="12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66" fillId="14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66" fillId="16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66" fillId="18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66" fillId="20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66" fillId="21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66" fillId="22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67" fillId="24" borderId="0" applyNumberFormat="0" applyBorder="0" applyAlignment="0" applyProtection="0"/>
    <xf numFmtId="0" fontId="68" fillId="24" borderId="0" applyNumberFormat="0" applyBorder="0" applyAlignment="0" applyProtection="0"/>
    <xf numFmtId="0" fontId="4" fillId="25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4" fillId="17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7" fillId="27" borderId="0" applyNumberFormat="0" applyBorder="0" applyAlignment="0" applyProtection="0"/>
    <xf numFmtId="0" fontId="68" fillId="27" borderId="0" applyNumberFormat="0" applyBorder="0" applyAlignment="0" applyProtection="0"/>
    <xf numFmtId="0" fontId="4" fillId="1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8" borderId="0" applyNumberFormat="0" applyBorder="0" applyAlignment="0" applyProtection="0"/>
    <xf numFmtId="0" fontId="4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67" fillId="30" borderId="0" applyNumberFormat="0" applyBorder="0" applyAlignment="0" applyProtection="0"/>
    <xf numFmtId="0" fontId="68" fillId="30" borderId="0" applyNumberFormat="0" applyBorder="0" applyAlignment="0" applyProtection="0"/>
    <xf numFmtId="0" fontId="4" fillId="31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7" fillId="32" borderId="0" applyNumberFormat="0" applyBorder="0" applyAlignment="0" applyProtection="0"/>
    <xf numFmtId="0" fontId="68" fillId="32" borderId="0" applyNumberFormat="0" applyBorder="0" applyAlignment="0" applyProtection="0"/>
    <xf numFmtId="0" fontId="4" fillId="33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67" fillId="34" borderId="0" applyNumberFormat="0" applyBorder="0" applyAlignment="0" applyProtection="0"/>
    <xf numFmtId="0" fontId="68" fillId="34" borderId="0" applyNumberFormat="0" applyBorder="0" applyAlignment="0" applyProtection="0"/>
    <xf numFmtId="0" fontId="4" fillId="35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67" fillId="36" borderId="0" applyNumberFormat="0" applyBorder="0" applyAlignment="0" applyProtection="0"/>
    <xf numFmtId="0" fontId="68" fillId="36" borderId="0" applyNumberFormat="0" applyBorder="0" applyAlignment="0" applyProtection="0"/>
    <xf numFmtId="0" fontId="4" fillId="37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6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67" fillId="38" borderId="0" applyNumberFormat="0" applyBorder="0" applyAlignment="0" applyProtection="0"/>
    <xf numFmtId="0" fontId="68" fillId="38" borderId="0" applyNumberFormat="0" applyBorder="0" applyAlignment="0" applyProtection="0"/>
    <xf numFmtId="0" fontId="4" fillId="39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6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67" fillId="40" borderId="0" applyNumberFormat="0" applyBorder="0" applyAlignment="0" applyProtection="0"/>
    <xf numFmtId="0" fontId="68" fillId="40" borderId="0" applyNumberFormat="0" applyBorder="0" applyAlignment="0" applyProtection="0"/>
    <xf numFmtId="0" fontId="4" fillId="29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67" fillId="40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8" fillId="40" borderId="0" applyNumberFormat="0" applyBorder="0" applyAlignment="0" applyProtection="0"/>
    <xf numFmtId="0" fontId="67" fillId="41" borderId="0" applyNumberFormat="0" applyBorder="0" applyAlignment="0" applyProtection="0"/>
    <xf numFmtId="0" fontId="68" fillId="41" borderId="0" applyNumberFormat="0" applyBorder="0" applyAlignment="0" applyProtection="0"/>
    <xf numFmtId="0" fontId="4" fillId="3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7" fillId="42" borderId="0" applyNumberFormat="0" applyBorder="0" applyAlignment="0" applyProtection="0"/>
    <xf numFmtId="0" fontId="68" fillId="42" borderId="0" applyNumberFormat="0" applyBorder="0" applyAlignment="0" applyProtection="0"/>
    <xf numFmtId="0" fontId="4" fillId="43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8" fillId="42" borderId="0" applyNumberFormat="0" applyBorder="0" applyAlignment="0" applyProtection="0"/>
    <xf numFmtId="0" fontId="69" fillId="44" borderId="0" applyNumberFormat="0" applyBorder="0" applyAlignment="0" applyProtection="0"/>
    <xf numFmtId="0" fontId="70" fillId="44" borderId="0" applyNumberFormat="0" applyBorder="0" applyAlignment="0" applyProtection="0"/>
    <xf numFmtId="0" fontId="5" fillId="5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0" fillId="44" borderId="0" applyNumberFormat="0" applyBorder="0" applyAlignment="0" applyProtection="0"/>
    <xf numFmtId="0" fontId="71" fillId="45" borderId="1" applyNumberFormat="0" applyAlignment="0" applyProtection="0"/>
    <xf numFmtId="0" fontId="72" fillId="45" borderId="1" applyNumberFormat="0" applyAlignment="0" applyProtection="0"/>
    <xf numFmtId="0" fontId="6" fillId="46" borderId="2" applyNumberFormat="0" applyAlignment="0" applyProtection="0"/>
    <xf numFmtId="0" fontId="71" fillId="45" borderId="1" applyNumberFormat="0" applyAlignment="0" applyProtection="0"/>
    <xf numFmtId="0" fontId="71" fillId="45" borderId="1" applyNumberFormat="0" applyAlignment="0" applyProtection="0"/>
    <xf numFmtId="0" fontId="71" fillId="45" borderId="1" applyNumberFormat="0" applyAlignment="0" applyProtection="0"/>
    <xf numFmtId="0" fontId="71" fillId="45" borderId="1" applyNumberFormat="0" applyAlignment="0" applyProtection="0"/>
    <xf numFmtId="0" fontId="71" fillId="45" borderId="1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6" fillId="46" borderId="2" applyNumberFormat="0" applyAlignment="0" applyProtection="0"/>
    <xf numFmtId="0" fontId="72" fillId="45" borderId="1" applyNumberFormat="0" applyAlignment="0" applyProtection="0"/>
    <xf numFmtId="0" fontId="72" fillId="45" borderId="1" applyNumberFormat="0" applyAlignment="0" applyProtection="0"/>
    <xf numFmtId="0" fontId="72" fillId="45" borderId="1" applyNumberFormat="0" applyAlignment="0" applyProtection="0"/>
    <xf numFmtId="0" fontId="72" fillId="45" borderId="1" applyNumberFormat="0" applyAlignment="0" applyProtection="0"/>
    <xf numFmtId="0" fontId="72" fillId="45" borderId="1" applyNumberFormat="0" applyAlignment="0" applyProtection="0"/>
    <xf numFmtId="0" fontId="72" fillId="45" borderId="1" applyNumberFormat="0" applyAlignment="0" applyProtection="0"/>
    <xf numFmtId="0" fontId="72" fillId="45" borderId="1" applyNumberFormat="0" applyAlignment="0" applyProtection="0"/>
    <xf numFmtId="0" fontId="73" fillId="47" borderId="3" applyNumberFormat="0" applyAlignment="0" applyProtection="0"/>
    <xf numFmtId="0" fontId="74" fillId="47" borderId="3" applyNumberFormat="0" applyAlignment="0" applyProtection="0"/>
    <xf numFmtId="0" fontId="7" fillId="48" borderId="4" applyNumberFormat="0" applyAlignment="0" applyProtection="0"/>
    <xf numFmtId="0" fontId="73" fillId="47" borderId="3" applyNumberFormat="0" applyAlignment="0" applyProtection="0"/>
    <xf numFmtId="0" fontId="73" fillId="47" borderId="3" applyNumberFormat="0" applyAlignment="0" applyProtection="0"/>
    <xf numFmtId="0" fontId="73" fillId="47" borderId="3" applyNumberFormat="0" applyAlignment="0" applyProtection="0"/>
    <xf numFmtId="0" fontId="73" fillId="47" borderId="3" applyNumberFormat="0" applyAlignment="0" applyProtection="0"/>
    <xf numFmtId="0" fontId="73" fillId="47" borderId="3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" fillId="48" borderId="4" applyNumberFormat="0" applyAlignment="0" applyProtection="0"/>
    <xf numFmtId="0" fontId="74" fillId="47" borderId="3" applyNumberFormat="0" applyAlignment="0" applyProtection="0"/>
    <xf numFmtId="0" fontId="74" fillId="47" borderId="3" applyNumberFormat="0" applyAlignment="0" applyProtection="0"/>
    <xf numFmtId="0" fontId="74" fillId="47" borderId="3" applyNumberFormat="0" applyAlignment="0" applyProtection="0"/>
    <xf numFmtId="0" fontId="74" fillId="47" borderId="3" applyNumberFormat="0" applyAlignment="0" applyProtection="0"/>
    <xf numFmtId="0" fontId="74" fillId="47" borderId="3" applyNumberFormat="0" applyAlignment="0" applyProtection="0"/>
    <xf numFmtId="0" fontId="74" fillId="47" borderId="3" applyNumberFormat="0" applyAlignment="0" applyProtection="0"/>
    <xf numFmtId="0" fontId="74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49" borderId="0" applyNumberFormat="0" applyBorder="0" applyAlignment="0" applyProtection="0"/>
    <xf numFmtId="0" fontId="79" fillId="49" borderId="0" applyNumberFormat="0" applyBorder="0" applyAlignment="0" applyProtection="0"/>
    <xf numFmtId="0" fontId="13" fillId="7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79" fillId="49" borderId="0" applyNumberFormat="0" applyBorder="0" applyAlignment="0" applyProtection="0"/>
    <xf numFmtId="0" fontId="80" fillId="0" borderId="5" applyNumberFormat="0" applyFill="0" applyAlignment="0" applyProtection="0"/>
    <xf numFmtId="0" fontId="81" fillId="0" borderId="5" applyNumberFormat="0" applyFill="0" applyAlignment="0" applyProtection="0"/>
    <xf numFmtId="0" fontId="14" fillId="0" borderId="6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1" fillId="0" borderId="5" applyNumberFormat="0" applyFill="0" applyAlignment="0" applyProtection="0"/>
    <xf numFmtId="0" fontId="82" fillId="0" borderId="7" applyNumberFormat="0" applyFill="0" applyAlignment="0" applyProtection="0"/>
    <xf numFmtId="0" fontId="83" fillId="0" borderId="7" applyNumberFormat="0" applyFill="0" applyAlignment="0" applyProtection="0"/>
    <xf numFmtId="0" fontId="15" fillId="0" borderId="8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82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3" fillId="0" borderId="7" applyNumberFormat="0" applyFill="0" applyAlignment="0" applyProtection="0"/>
    <xf numFmtId="0" fontId="84" fillId="0" borderId="9" applyNumberFormat="0" applyFill="0" applyAlignment="0" applyProtection="0"/>
    <xf numFmtId="0" fontId="85" fillId="0" borderId="9" applyNumberFormat="0" applyFill="0" applyAlignment="0" applyProtection="0"/>
    <xf numFmtId="0" fontId="16" fillId="0" borderId="10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8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5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1" applyNumberFormat="0" applyAlignment="0" applyProtection="0"/>
    <xf numFmtId="0" fontId="87" fillId="50" borderId="1" applyNumberFormat="0" applyAlignment="0" applyProtection="0"/>
    <xf numFmtId="0" fontId="17" fillId="13" borderId="2" applyNumberFormat="0" applyAlignment="0" applyProtection="0"/>
    <xf numFmtId="0" fontId="86" fillId="50" borderId="1" applyNumberFormat="0" applyAlignment="0" applyProtection="0"/>
    <xf numFmtId="0" fontId="86" fillId="50" borderId="1" applyNumberFormat="0" applyAlignment="0" applyProtection="0"/>
    <xf numFmtId="0" fontId="86" fillId="50" borderId="1" applyNumberFormat="0" applyAlignment="0" applyProtection="0"/>
    <xf numFmtId="0" fontId="86" fillId="50" borderId="1" applyNumberFormat="0" applyAlignment="0" applyProtection="0"/>
    <xf numFmtId="0" fontId="86" fillId="50" borderId="1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17" fillId="13" borderId="2" applyNumberFormat="0" applyAlignment="0" applyProtection="0"/>
    <xf numFmtId="0" fontId="87" fillId="50" borderId="1" applyNumberFormat="0" applyAlignment="0" applyProtection="0"/>
    <xf numFmtId="0" fontId="87" fillId="50" borderId="1" applyNumberFormat="0" applyAlignment="0" applyProtection="0"/>
    <xf numFmtId="0" fontId="87" fillId="50" borderId="1" applyNumberFormat="0" applyAlignment="0" applyProtection="0"/>
    <xf numFmtId="0" fontId="87" fillId="50" borderId="1" applyNumberFormat="0" applyAlignment="0" applyProtection="0"/>
    <xf numFmtId="0" fontId="87" fillId="50" borderId="1" applyNumberFormat="0" applyAlignment="0" applyProtection="0"/>
    <xf numFmtId="0" fontId="87" fillId="50" borderId="1" applyNumberFormat="0" applyAlignment="0" applyProtection="0"/>
    <xf numFmtId="0" fontId="87" fillId="50" borderId="1" applyNumberFormat="0" applyAlignment="0" applyProtection="0"/>
    <xf numFmtId="0" fontId="88" fillId="0" borderId="11" applyNumberFormat="0" applyFill="0" applyAlignment="0" applyProtection="0"/>
    <xf numFmtId="0" fontId="89" fillId="0" borderId="11" applyNumberFormat="0" applyFill="0" applyAlignment="0" applyProtection="0"/>
    <xf numFmtId="0" fontId="18" fillId="0" borderId="12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89" fillId="0" borderId="11" applyNumberFormat="0" applyFill="0" applyAlignment="0" applyProtection="0"/>
    <xf numFmtId="0" fontId="90" fillId="51" borderId="0" applyNumberFormat="0" applyBorder="0" applyAlignment="0" applyProtection="0"/>
    <xf numFmtId="0" fontId="91" fillId="51" borderId="0" applyNumberFormat="0" applyBorder="0" applyAlignment="0" applyProtection="0"/>
    <xf numFmtId="0" fontId="19" fillId="52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166" fontId="20" fillId="0" borderId="0">
      <alignment/>
      <protection/>
    </xf>
    <xf numFmtId="167" fontId="21" fillId="0" borderId="0">
      <alignment/>
      <protection/>
    </xf>
    <xf numFmtId="166" fontId="22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167" fontId="21" fillId="0" borderId="0">
      <alignment/>
      <protection/>
    </xf>
    <xf numFmtId="0" fontId="0" fillId="0" borderId="0">
      <alignment/>
      <protection/>
    </xf>
    <xf numFmtId="167" fontId="2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41" fontId="11" fillId="0" borderId="0">
      <alignment/>
      <protection/>
    </xf>
    <xf numFmtId="41" fontId="11" fillId="0" borderId="0">
      <alignment/>
      <protection/>
    </xf>
    <xf numFmtId="41" fontId="11" fillId="0" borderId="0">
      <alignment/>
      <protection/>
    </xf>
    <xf numFmtId="41" fontId="11" fillId="0" borderId="0">
      <alignment/>
      <protection/>
    </xf>
    <xf numFmtId="0" fontId="0" fillId="0" borderId="0">
      <alignment/>
      <protection/>
    </xf>
    <xf numFmtId="41" fontId="11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41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41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1" fontId="2" fillId="0" borderId="0">
      <alignment/>
      <protection/>
    </xf>
    <xf numFmtId="0" fontId="9" fillId="0" borderId="0">
      <alignment/>
      <protection/>
    </xf>
    <xf numFmtId="41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3" fillId="53" borderId="13" applyNumberFormat="0" applyFont="0" applyAlignment="0" applyProtection="0"/>
    <xf numFmtId="0" fontId="23" fillId="53" borderId="13" applyNumberFormat="0" applyFont="0" applyAlignment="0" applyProtection="0"/>
    <xf numFmtId="0" fontId="23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66" fillId="53" borderId="13" applyNumberFormat="0" applyFont="0" applyAlignment="0" applyProtection="0"/>
    <xf numFmtId="0" fontId="66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23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92" fillId="45" borderId="15" applyNumberFormat="0" applyAlignment="0" applyProtection="0"/>
    <xf numFmtId="0" fontId="93" fillId="45" borderId="15" applyNumberFormat="0" applyAlignment="0" applyProtection="0"/>
    <xf numFmtId="0" fontId="25" fillId="46" borderId="16" applyNumberFormat="0" applyAlignment="0" applyProtection="0"/>
    <xf numFmtId="0" fontId="92" fillId="45" borderId="15" applyNumberFormat="0" applyAlignment="0" applyProtection="0"/>
    <xf numFmtId="0" fontId="92" fillId="45" borderId="15" applyNumberFormat="0" applyAlignment="0" applyProtection="0"/>
    <xf numFmtId="0" fontId="92" fillId="45" borderId="15" applyNumberFormat="0" applyAlignment="0" applyProtection="0"/>
    <xf numFmtId="0" fontId="92" fillId="45" borderId="15" applyNumberFormat="0" applyAlignment="0" applyProtection="0"/>
    <xf numFmtId="0" fontId="92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93" fillId="45" borderId="15" applyNumberFormat="0" applyAlignment="0" applyProtection="0"/>
    <xf numFmtId="0" fontId="93" fillId="45" borderId="15" applyNumberFormat="0" applyAlignment="0" applyProtection="0"/>
    <xf numFmtId="0" fontId="93" fillId="45" borderId="15" applyNumberFormat="0" applyAlignment="0" applyProtection="0"/>
    <xf numFmtId="0" fontId="93" fillId="45" borderId="15" applyNumberFormat="0" applyAlignment="0" applyProtection="0"/>
    <xf numFmtId="0" fontId="93" fillId="45" borderId="15" applyNumberFormat="0" applyAlignment="0" applyProtection="0"/>
    <xf numFmtId="0" fontId="93" fillId="45" borderId="15" applyNumberFormat="0" applyAlignment="0" applyProtection="0"/>
    <xf numFmtId="0" fontId="93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6" fillId="0" borderId="17">
      <alignment horizontal="center"/>
      <protection/>
    </xf>
    <xf numFmtId="3" fontId="24" fillId="0" borderId="0" applyFont="0" applyFill="0" applyBorder="0" applyAlignment="0" applyProtection="0"/>
    <xf numFmtId="0" fontId="24" fillId="55" borderId="0" applyNumberFormat="0" applyFont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18" applyNumberFormat="0" applyFill="0" applyAlignment="0" applyProtection="0"/>
    <xf numFmtId="0" fontId="96" fillId="0" borderId="18" applyNumberFormat="0" applyFill="0" applyAlignment="0" applyProtection="0"/>
    <xf numFmtId="0" fontId="28" fillId="0" borderId="19" applyNumberFormat="0" applyFill="0" applyAlignment="0" applyProtection="0"/>
    <xf numFmtId="0" fontId="95" fillId="0" borderId="18" applyNumberFormat="0" applyFill="0" applyAlignment="0" applyProtection="0"/>
    <xf numFmtId="0" fontId="95" fillId="0" borderId="18" applyNumberFormat="0" applyFill="0" applyAlignment="0" applyProtection="0"/>
    <xf numFmtId="0" fontId="95" fillId="0" borderId="18" applyNumberFormat="0" applyFill="0" applyAlignment="0" applyProtection="0"/>
    <xf numFmtId="0" fontId="95" fillId="0" borderId="18" applyNumberFormat="0" applyFill="0" applyAlignment="0" applyProtection="0"/>
    <xf numFmtId="0" fontId="95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38" fontId="29" fillId="0" borderId="0">
      <alignment/>
      <protection locked="0"/>
    </xf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41" fontId="2" fillId="52" borderId="0" xfId="1475" applyNumberFormat="1" applyFont="1" applyFill="1">
      <alignment/>
      <protection/>
    </xf>
    <xf numFmtId="41" fontId="2" fillId="0" borderId="0" xfId="1475" applyNumberFormat="1" applyFont="1" applyFill="1" applyBorder="1">
      <alignment/>
      <protection/>
    </xf>
    <xf numFmtId="41" fontId="2" fillId="0" borderId="0" xfId="1475" applyNumberFormat="1" applyFont="1" applyFill="1">
      <alignment/>
      <protection/>
    </xf>
    <xf numFmtId="0" fontId="2" fillId="0" borderId="0" xfId="1453" applyFont="1">
      <alignment/>
      <protection/>
    </xf>
    <xf numFmtId="0" fontId="2" fillId="0" borderId="0" xfId="1453" applyFont="1" applyFill="1">
      <alignment/>
      <protection/>
    </xf>
    <xf numFmtId="41" fontId="2" fillId="0" borderId="0" xfId="1453" applyNumberFormat="1" applyFont="1" applyFill="1">
      <alignment/>
      <protection/>
    </xf>
    <xf numFmtId="0" fontId="2" fillId="0" borderId="0" xfId="1453" applyFont="1" applyAlignment="1">
      <alignment horizontal="center"/>
      <protection/>
    </xf>
    <xf numFmtId="41" fontId="2" fillId="56" borderId="0" xfId="1475" applyNumberFormat="1" applyFont="1" applyFill="1" applyBorder="1">
      <alignment/>
      <protection/>
    </xf>
    <xf numFmtId="0" fontId="2" fillId="56" borderId="0" xfId="0" applyFont="1" applyFill="1" applyAlignment="1">
      <alignment/>
    </xf>
    <xf numFmtId="0" fontId="95" fillId="57" borderId="0" xfId="0" applyFont="1" applyFill="1" applyAlignment="1" quotePrefix="1">
      <alignment horizontal="center"/>
    </xf>
    <xf numFmtId="0" fontId="66" fillId="56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99" fillId="0" borderId="0" xfId="0" applyFont="1" applyAlignment="1">
      <alignment horizontal="center"/>
    </xf>
    <xf numFmtId="0" fontId="66" fillId="0" borderId="0" xfId="0" applyFont="1" applyBorder="1" applyAlignment="1">
      <alignment/>
    </xf>
    <xf numFmtId="0" fontId="99" fillId="0" borderId="0" xfId="0" applyFont="1" applyAlignment="1">
      <alignment/>
    </xf>
    <xf numFmtId="0" fontId="95" fillId="57" borderId="0" xfId="0" applyFont="1" applyFill="1" applyBorder="1" applyAlignment="1">
      <alignment/>
    </xf>
    <xf numFmtId="0" fontId="66" fillId="57" borderId="0" xfId="0" applyFont="1" applyFill="1" applyAlignment="1">
      <alignment horizontal="center"/>
    </xf>
    <xf numFmtId="0" fontId="66" fillId="57" borderId="0" xfId="0" applyFont="1" applyFill="1" applyAlignment="1">
      <alignment/>
    </xf>
    <xf numFmtId="0" fontId="9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6" fillId="57" borderId="0" xfId="0" applyFont="1" applyFill="1" applyBorder="1" applyAlignment="1">
      <alignment horizontal="center"/>
    </xf>
    <xf numFmtId="0" fontId="66" fillId="57" borderId="0" xfId="0" applyFont="1" applyFill="1" applyBorder="1" applyAlignment="1">
      <alignment/>
    </xf>
    <xf numFmtId="0" fontId="66" fillId="0" borderId="0" xfId="0" applyFont="1" applyAlignment="1" quotePrefix="1">
      <alignment horizontal="center"/>
    </xf>
    <xf numFmtId="0" fontId="66" fillId="57" borderId="0" xfId="0" applyFont="1" applyFill="1" applyBorder="1" applyAlignment="1">
      <alignment horizontal="left"/>
    </xf>
    <xf numFmtId="0" fontId="66" fillId="52" borderId="0" xfId="0" applyFont="1" applyFill="1" applyAlignment="1">
      <alignment/>
    </xf>
    <xf numFmtId="168" fontId="66" fillId="0" borderId="0" xfId="0" applyNumberFormat="1" applyFont="1" applyAlignment="1">
      <alignment/>
    </xf>
    <xf numFmtId="41" fontId="66" fillId="0" borderId="0" xfId="0" applyNumberFormat="1" applyFont="1" applyAlignment="1">
      <alignment/>
    </xf>
    <xf numFmtId="164" fontId="66" fillId="57" borderId="0" xfId="506" applyNumberFormat="1" applyFont="1" applyFill="1" applyBorder="1" applyAlignment="1">
      <alignment/>
    </xf>
    <xf numFmtId="164" fontId="31" fillId="57" borderId="0" xfId="506" applyNumberFormat="1" applyFont="1" applyFill="1" applyBorder="1" applyAlignment="1">
      <alignment/>
    </xf>
    <xf numFmtId="0" fontId="99" fillId="57" borderId="0" xfId="0" applyFont="1" applyFill="1" applyBorder="1" applyAlignment="1">
      <alignment horizontal="left"/>
    </xf>
    <xf numFmtId="41" fontId="66" fillId="57" borderId="0" xfId="0" applyNumberFormat="1" applyFont="1" applyFill="1" applyBorder="1" applyAlignment="1">
      <alignment/>
    </xf>
    <xf numFmtId="164" fontId="66" fillId="57" borderId="0" xfId="0" applyNumberFormat="1" applyFont="1" applyFill="1" applyBorder="1" applyAlignment="1">
      <alignment/>
    </xf>
    <xf numFmtId="0" fontId="99" fillId="57" borderId="0" xfId="0" applyFont="1" applyFill="1" applyBorder="1" applyAlignment="1">
      <alignment horizontal="center"/>
    </xf>
    <xf numFmtId="41" fontId="66" fillId="0" borderId="20" xfId="0" applyNumberFormat="1" applyFont="1" applyBorder="1" applyAlignment="1">
      <alignment/>
    </xf>
    <xf numFmtId="41" fontId="66" fillId="0" borderId="0" xfId="507" applyFont="1" applyAlignment="1">
      <alignment/>
    </xf>
    <xf numFmtId="168" fontId="66" fillId="0" borderId="20" xfId="0" applyNumberFormat="1" applyFont="1" applyBorder="1" applyAlignment="1">
      <alignment/>
    </xf>
    <xf numFmtId="41" fontId="66" fillId="0" borderId="0" xfId="0" applyNumberFormat="1" applyFont="1" applyBorder="1" applyAlignment="1">
      <alignment/>
    </xf>
    <xf numFmtId="164" fontId="66" fillId="0" borderId="0" xfId="506" applyNumberFormat="1" applyFont="1" applyBorder="1" applyAlignment="1">
      <alignment/>
    </xf>
    <xf numFmtId="0" fontId="97" fillId="0" borderId="0" xfId="0" applyFont="1" applyAlignment="1">
      <alignment horizontal="center"/>
    </xf>
    <xf numFmtId="164" fontId="66" fillId="0" borderId="0" xfId="0" applyNumberFormat="1" applyFont="1" applyBorder="1" applyAlignment="1">
      <alignment/>
    </xf>
    <xf numFmtId="168" fontId="95" fillId="0" borderId="0" xfId="0" applyNumberFormat="1" applyFont="1" applyFill="1" applyAlignment="1">
      <alignment/>
    </xf>
    <xf numFmtId="0" fontId="100" fillId="0" borderId="0" xfId="0" applyFont="1" applyAlignment="1">
      <alignment/>
    </xf>
    <xf numFmtId="41" fontId="66" fillId="0" borderId="0" xfId="0" applyNumberFormat="1" applyFont="1" applyFill="1" applyAlignment="1">
      <alignment/>
    </xf>
    <xf numFmtId="168" fontId="66" fillId="0" borderId="0" xfId="0" applyNumberFormat="1" applyFont="1" applyFill="1" applyBorder="1" applyAlignment="1">
      <alignment/>
    </xf>
    <xf numFmtId="168" fontId="66" fillId="0" borderId="21" xfId="0" applyNumberFormat="1" applyFont="1" applyBorder="1" applyAlignment="1">
      <alignment/>
    </xf>
    <xf numFmtId="41" fontId="2" fillId="56" borderId="0" xfId="1475" applyNumberFormat="1" applyFont="1" applyFill="1">
      <alignment/>
      <protection/>
    </xf>
    <xf numFmtId="0" fontId="2" fillId="56" borderId="0" xfId="1475" applyFont="1" applyFill="1">
      <alignment/>
      <protection/>
    </xf>
    <xf numFmtId="41" fontId="2" fillId="56" borderId="21" xfId="1475" applyNumberFormat="1" applyFont="1" applyFill="1" applyBorder="1">
      <alignment/>
      <protection/>
    </xf>
    <xf numFmtId="41" fontId="66" fillId="0" borderId="0" xfId="507" applyFont="1" applyFill="1" applyAlignment="1">
      <alignment/>
    </xf>
    <xf numFmtId="0" fontId="6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1" fillId="0" borderId="0" xfId="0" applyFont="1" applyAlignment="1">
      <alignment horizontal="center" vertical="center"/>
    </xf>
    <xf numFmtId="0" fontId="99" fillId="57" borderId="0" xfId="0" applyFont="1" applyFill="1" applyBorder="1" applyAlignment="1">
      <alignment horizontal="center"/>
    </xf>
    <xf numFmtId="0" fontId="95" fillId="57" borderId="0" xfId="0" applyFont="1" applyFill="1" applyBorder="1" applyAlignment="1" quotePrefix="1">
      <alignment horizontal="center"/>
    </xf>
    <xf numFmtId="0" fontId="66" fillId="57" borderId="0" xfId="0" applyFont="1" applyFill="1" applyBorder="1" applyAlignment="1" quotePrefix="1">
      <alignment horizontal="center"/>
    </xf>
    <xf numFmtId="0" fontId="66" fillId="0" borderId="22" xfId="0" applyFont="1" applyBorder="1" applyAlignment="1">
      <alignment horizontal="center"/>
    </xf>
    <xf numFmtId="0" fontId="66" fillId="0" borderId="22" xfId="0" applyFont="1" applyBorder="1" applyAlignment="1">
      <alignment/>
    </xf>
  </cellXfs>
  <cellStyles count="1755">
    <cellStyle name="Normal" xfId="0"/>
    <cellStyle name="=C:\WINNT40\SYSTEM32\COMMAND.COM" xfId="15"/>
    <cellStyle name="=C:\WINNT40\SYSTEM32\COMMAND.COM 2" xfId="16"/>
    <cellStyle name="=C:\WINNT40\SYSTEM32\COMMAND.COM 3" xfId="17"/>
    <cellStyle name="=C:\WINNT40\SYSTEM32\COMMAND.COM 4" xfId="18"/>
    <cellStyle name="=C:\WINNT40\SYSTEM32\COMMAND.COM 5" xfId="19"/>
    <cellStyle name="20% - Accent1" xfId="20"/>
    <cellStyle name="20% - Accent1 2" xfId="21"/>
    <cellStyle name="20% - Accent1 2 2" xfId="22"/>
    <cellStyle name="20% - Accent1 2 2 2" xfId="23"/>
    <cellStyle name="20% - Accent1 2 2 3" xfId="24"/>
    <cellStyle name="20% - Accent1 2 2 4" xfId="25"/>
    <cellStyle name="20% - Accent1 2 2 5" xfId="26"/>
    <cellStyle name="20% - Accent1 2 3" xfId="27"/>
    <cellStyle name="20% - Accent1 2 4" xfId="28"/>
    <cellStyle name="20% - Accent1 2 5" xfId="29"/>
    <cellStyle name="20% - Accent1 2 6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" xfId="38"/>
    <cellStyle name="20% - Accent2 2" xfId="39"/>
    <cellStyle name="20% - Accent2 2 2" xfId="40"/>
    <cellStyle name="20% - Accent2 2 2 2" xfId="41"/>
    <cellStyle name="20% - Accent2 2 2 3" xfId="42"/>
    <cellStyle name="20% - Accent2 2 2 4" xfId="43"/>
    <cellStyle name="20% - Accent2 2 2 5" xfId="44"/>
    <cellStyle name="20% - Accent2 2 3" xfId="45"/>
    <cellStyle name="20% - Accent2 2 4" xfId="46"/>
    <cellStyle name="20% - Accent2 2 5" xfId="47"/>
    <cellStyle name="20% - Accent2 2 6" xfId="48"/>
    <cellStyle name="20% - Accent2 3" xfId="49"/>
    <cellStyle name="20% - Accent2 4" xfId="50"/>
    <cellStyle name="20% - Accent2 5" xfId="51"/>
    <cellStyle name="20% - Accent2 6" xfId="52"/>
    <cellStyle name="20% - Accent2 7" xfId="53"/>
    <cellStyle name="20% - Accent2 8" xfId="54"/>
    <cellStyle name="20% - Accent2 9" xfId="55"/>
    <cellStyle name="20% - Accent3" xfId="56"/>
    <cellStyle name="20% - Accent3 2" xfId="57"/>
    <cellStyle name="20% - Accent3 2 2" xfId="58"/>
    <cellStyle name="20% - Accent3 2 2 2" xfId="59"/>
    <cellStyle name="20% - Accent3 2 2 3" xfId="60"/>
    <cellStyle name="20% - Accent3 2 2 4" xfId="61"/>
    <cellStyle name="20% - Accent3 2 2 5" xfId="62"/>
    <cellStyle name="20% - Accent3 2 3" xfId="63"/>
    <cellStyle name="20% - Accent3 2 4" xfId="64"/>
    <cellStyle name="20% - Accent3 2 5" xfId="65"/>
    <cellStyle name="20% - Accent3 2 6" xfId="66"/>
    <cellStyle name="20% - Accent3 3" xfId="67"/>
    <cellStyle name="20% - Accent3 4" xfId="68"/>
    <cellStyle name="20% - Accent3 5" xfId="69"/>
    <cellStyle name="20% - Accent3 6" xfId="70"/>
    <cellStyle name="20% - Accent3 7" xfId="71"/>
    <cellStyle name="20% - Accent3 8" xfId="72"/>
    <cellStyle name="20% - Accent3 9" xfId="73"/>
    <cellStyle name="20% - Accent4" xfId="74"/>
    <cellStyle name="20% - Accent4 2" xfId="75"/>
    <cellStyle name="20% - Accent4 2 2" xfId="76"/>
    <cellStyle name="20% - Accent4 2 2 2" xfId="77"/>
    <cellStyle name="20% - Accent4 2 2 3" xfId="78"/>
    <cellStyle name="20% - Accent4 2 2 4" xfId="79"/>
    <cellStyle name="20% - Accent4 2 2 5" xfId="80"/>
    <cellStyle name="20% - Accent4 2 3" xfId="81"/>
    <cellStyle name="20% - Accent4 2 4" xfId="82"/>
    <cellStyle name="20% - Accent4 2 5" xfId="83"/>
    <cellStyle name="20% - Accent4 2 6" xfId="84"/>
    <cellStyle name="20% - Accent4 3" xfId="85"/>
    <cellStyle name="20% - Accent4 4" xfId="86"/>
    <cellStyle name="20% - Accent4 5" xfId="87"/>
    <cellStyle name="20% - Accent4 6" xfId="88"/>
    <cellStyle name="20% - Accent4 7" xfId="89"/>
    <cellStyle name="20% - Accent4 8" xfId="90"/>
    <cellStyle name="20% - Accent4 9" xfId="91"/>
    <cellStyle name="20% - Accent5" xfId="92"/>
    <cellStyle name="20% - Accent5 2" xfId="93"/>
    <cellStyle name="20% - Accent5 2 2" xfId="94"/>
    <cellStyle name="20% - Accent5 2 2 2" xfId="95"/>
    <cellStyle name="20% - Accent5 2 2 3" xfId="96"/>
    <cellStyle name="20% - Accent5 2 2 4" xfId="97"/>
    <cellStyle name="20% - Accent5 2 2 5" xfId="98"/>
    <cellStyle name="20% - Accent5 2 3" xfId="99"/>
    <cellStyle name="20% - Accent5 2 4" xfId="100"/>
    <cellStyle name="20% - Accent5 2 5" xfId="101"/>
    <cellStyle name="20% - Accent5 2 6" xfId="102"/>
    <cellStyle name="20% - Accent5 3" xfId="103"/>
    <cellStyle name="20% - Accent5 4" xfId="104"/>
    <cellStyle name="20% - Accent5 5" xfId="105"/>
    <cellStyle name="20% - Accent5 6" xfId="106"/>
    <cellStyle name="20% - Accent5 7" xfId="107"/>
    <cellStyle name="20% - Accent5 8" xfId="108"/>
    <cellStyle name="20% - Accent5 9" xfId="109"/>
    <cellStyle name="20% - Accent6" xfId="110"/>
    <cellStyle name="20% - Accent6 2" xfId="111"/>
    <cellStyle name="20% - Accent6 2 2" xfId="112"/>
    <cellStyle name="20% - Accent6 2 2 2" xfId="113"/>
    <cellStyle name="20% - Accent6 2 2 3" xfId="114"/>
    <cellStyle name="20% - Accent6 2 2 4" xfId="115"/>
    <cellStyle name="20% - Accent6 2 2 5" xfId="116"/>
    <cellStyle name="20% - Accent6 2 3" xfId="117"/>
    <cellStyle name="20% - Accent6 2 4" xfId="118"/>
    <cellStyle name="20% - Accent6 2 5" xfId="119"/>
    <cellStyle name="20% - Accent6 2 6" xfId="120"/>
    <cellStyle name="20% - Accent6 3" xfId="121"/>
    <cellStyle name="20% - Accent6 4" xfId="122"/>
    <cellStyle name="20% - Accent6 5" xfId="123"/>
    <cellStyle name="20% - Accent6 6" xfId="124"/>
    <cellStyle name="20% - Accent6 7" xfId="125"/>
    <cellStyle name="20% - Accent6 8" xfId="126"/>
    <cellStyle name="20% - Accent6 9" xfId="127"/>
    <cellStyle name="40% - Accent1" xfId="128"/>
    <cellStyle name="40% - Accent1 2" xfId="129"/>
    <cellStyle name="40% - Accent1 2 2" xfId="130"/>
    <cellStyle name="40% - Accent1 2 2 2" xfId="131"/>
    <cellStyle name="40% - Accent1 2 2 3" xfId="132"/>
    <cellStyle name="40% - Accent1 2 2 4" xfId="133"/>
    <cellStyle name="40% - Accent1 2 2 5" xfId="134"/>
    <cellStyle name="40% - Accent1 2 3" xfId="135"/>
    <cellStyle name="40% - Accent1 2 4" xfId="136"/>
    <cellStyle name="40% - Accent1 2 5" xfId="137"/>
    <cellStyle name="40% - Accent1 2 6" xfId="138"/>
    <cellStyle name="40% - Accent1 3" xfId="139"/>
    <cellStyle name="40% - Accent1 4" xfId="140"/>
    <cellStyle name="40% - Accent1 5" xfId="141"/>
    <cellStyle name="40% - Accent1 6" xfId="142"/>
    <cellStyle name="40% - Accent1 7" xfId="143"/>
    <cellStyle name="40% - Accent1 8" xfId="144"/>
    <cellStyle name="40% - Accent1 9" xfId="145"/>
    <cellStyle name="40% - Accent2" xfId="146"/>
    <cellStyle name="40% - Accent2 2" xfId="147"/>
    <cellStyle name="40% - Accent2 2 2" xfId="148"/>
    <cellStyle name="40% - Accent2 2 2 2" xfId="149"/>
    <cellStyle name="40% - Accent2 2 2 3" xfId="150"/>
    <cellStyle name="40% - Accent2 2 2 4" xfId="151"/>
    <cellStyle name="40% - Accent2 2 2 5" xfId="152"/>
    <cellStyle name="40% - Accent2 2 3" xfId="153"/>
    <cellStyle name="40% - Accent2 2 4" xfId="154"/>
    <cellStyle name="40% - Accent2 2 5" xfId="155"/>
    <cellStyle name="40% - Accent2 2 6" xfId="156"/>
    <cellStyle name="40% - Accent2 3" xfId="157"/>
    <cellStyle name="40% - Accent2 4" xfId="158"/>
    <cellStyle name="40% - Accent2 5" xfId="159"/>
    <cellStyle name="40% - Accent2 6" xfId="160"/>
    <cellStyle name="40% - Accent2 7" xfId="161"/>
    <cellStyle name="40% - Accent2 8" xfId="162"/>
    <cellStyle name="40% - Accent2 9" xfId="163"/>
    <cellStyle name="40% - Accent3" xfId="164"/>
    <cellStyle name="40% - Accent3 2" xfId="165"/>
    <cellStyle name="40% - Accent3 2 2" xfId="166"/>
    <cellStyle name="40% - Accent3 2 2 2" xfId="167"/>
    <cellStyle name="40% - Accent3 2 2 3" xfId="168"/>
    <cellStyle name="40% - Accent3 2 2 4" xfId="169"/>
    <cellStyle name="40% - Accent3 2 2 5" xfId="170"/>
    <cellStyle name="40% - Accent3 2 3" xfId="171"/>
    <cellStyle name="40% - Accent3 2 4" xfId="172"/>
    <cellStyle name="40% - Accent3 2 5" xfId="173"/>
    <cellStyle name="40% - Accent3 2 6" xfId="174"/>
    <cellStyle name="40% - Accent3 3" xfId="175"/>
    <cellStyle name="40% - Accent3 4" xfId="176"/>
    <cellStyle name="40% - Accent3 5" xfId="177"/>
    <cellStyle name="40% - Accent3 6" xfId="178"/>
    <cellStyle name="40% - Accent3 7" xfId="179"/>
    <cellStyle name="40% - Accent3 8" xfId="180"/>
    <cellStyle name="40% - Accent3 9" xfId="181"/>
    <cellStyle name="40% - Accent4" xfId="182"/>
    <cellStyle name="40% - Accent4 2" xfId="183"/>
    <cellStyle name="40% - Accent4 2 2" xfId="184"/>
    <cellStyle name="40% - Accent4 2 2 2" xfId="185"/>
    <cellStyle name="40% - Accent4 2 2 3" xfId="186"/>
    <cellStyle name="40% - Accent4 2 2 4" xfId="187"/>
    <cellStyle name="40% - Accent4 2 2 5" xfId="188"/>
    <cellStyle name="40% - Accent4 2 3" xfId="189"/>
    <cellStyle name="40% - Accent4 2 4" xfId="190"/>
    <cellStyle name="40% - Accent4 2 5" xfId="191"/>
    <cellStyle name="40% - Accent4 2 6" xfId="192"/>
    <cellStyle name="40% - Accent4 3" xfId="193"/>
    <cellStyle name="40% - Accent4 4" xfId="194"/>
    <cellStyle name="40% - Accent4 5" xfId="195"/>
    <cellStyle name="40% - Accent4 6" xfId="196"/>
    <cellStyle name="40% - Accent4 7" xfId="197"/>
    <cellStyle name="40% - Accent4 8" xfId="198"/>
    <cellStyle name="40% - Accent4 9" xfId="199"/>
    <cellStyle name="40% - Accent5" xfId="200"/>
    <cellStyle name="40% - Accent5 2" xfId="201"/>
    <cellStyle name="40% - Accent5 2 2" xfId="202"/>
    <cellStyle name="40% - Accent5 2 2 2" xfId="203"/>
    <cellStyle name="40% - Accent5 2 2 3" xfId="204"/>
    <cellStyle name="40% - Accent5 2 2 4" xfId="205"/>
    <cellStyle name="40% - Accent5 2 2 5" xfId="206"/>
    <cellStyle name="40% - Accent5 2 3" xfId="207"/>
    <cellStyle name="40% - Accent5 2 4" xfId="208"/>
    <cellStyle name="40% - Accent5 2 5" xfId="209"/>
    <cellStyle name="40% - Accent5 2 6" xfId="210"/>
    <cellStyle name="40% - Accent5 3" xfId="211"/>
    <cellStyle name="40% - Accent5 4" xfId="212"/>
    <cellStyle name="40% - Accent5 5" xfId="213"/>
    <cellStyle name="40% - Accent5 6" xfId="214"/>
    <cellStyle name="40% - Accent5 7" xfId="215"/>
    <cellStyle name="40% - Accent5 8" xfId="216"/>
    <cellStyle name="40% - Accent5 9" xfId="217"/>
    <cellStyle name="40% - Accent6" xfId="218"/>
    <cellStyle name="40% - Accent6 2" xfId="219"/>
    <cellStyle name="40% - Accent6 2 2" xfId="220"/>
    <cellStyle name="40% - Accent6 2 2 2" xfId="221"/>
    <cellStyle name="40% - Accent6 2 2 3" xfId="222"/>
    <cellStyle name="40% - Accent6 2 2 4" xfId="223"/>
    <cellStyle name="40% - Accent6 2 2 5" xfId="224"/>
    <cellStyle name="40% - Accent6 2 3" xfId="225"/>
    <cellStyle name="40% - Accent6 2 4" xfId="226"/>
    <cellStyle name="40% - Accent6 2 5" xfId="227"/>
    <cellStyle name="40% - Accent6 2 6" xfId="228"/>
    <cellStyle name="40% - Accent6 3" xfId="229"/>
    <cellStyle name="40% - Accent6 4" xfId="230"/>
    <cellStyle name="40% - Accent6 5" xfId="231"/>
    <cellStyle name="40% - Accent6 6" xfId="232"/>
    <cellStyle name="40% - Accent6 7" xfId="233"/>
    <cellStyle name="40% - Accent6 8" xfId="234"/>
    <cellStyle name="40% - Accent6 9" xfId="235"/>
    <cellStyle name="60% - Accent1" xfId="236"/>
    <cellStyle name="60% - Accent1 2" xfId="237"/>
    <cellStyle name="60% - Accent1 2 2" xfId="238"/>
    <cellStyle name="60% - Accent1 2 2 2" xfId="239"/>
    <cellStyle name="60% - Accent1 2 2 3" xfId="240"/>
    <cellStyle name="60% - Accent1 2 2 4" xfId="241"/>
    <cellStyle name="60% - Accent1 2 2 5" xfId="242"/>
    <cellStyle name="60% - Accent1 2 3" xfId="243"/>
    <cellStyle name="60% - Accent1 2 4" xfId="244"/>
    <cellStyle name="60% - Accent1 2 5" xfId="245"/>
    <cellStyle name="60% - Accent1 2 6" xfId="246"/>
    <cellStyle name="60% - Accent1 3" xfId="247"/>
    <cellStyle name="60% - Accent1 4" xfId="248"/>
    <cellStyle name="60% - Accent1 5" xfId="249"/>
    <cellStyle name="60% - Accent1 6" xfId="250"/>
    <cellStyle name="60% - Accent1 7" xfId="251"/>
    <cellStyle name="60% - Accent1 8" xfId="252"/>
    <cellStyle name="60% - Accent1 9" xfId="253"/>
    <cellStyle name="60% - Accent2" xfId="254"/>
    <cellStyle name="60% - Accent2 2" xfId="255"/>
    <cellStyle name="60% - Accent2 2 2" xfId="256"/>
    <cellStyle name="60% - Accent2 2 2 2" xfId="257"/>
    <cellStyle name="60% - Accent2 2 2 3" xfId="258"/>
    <cellStyle name="60% - Accent2 2 2 4" xfId="259"/>
    <cellStyle name="60% - Accent2 2 2 5" xfId="260"/>
    <cellStyle name="60% - Accent2 2 3" xfId="261"/>
    <cellStyle name="60% - Accent2 2 4" xfId="262"/>
    <cellStyle name="60% - Accent2 2 5" xfId="263"/>
    <cellStyle name="60% - Accent2 2 6" xfId="264"/>
    <cellStyle name="60% - Accent2 3" xfId="265"/>
    <cellStyle name="60% - Accent2 4" xfId="266"/>
    <cellStyle name="60% - Accent2 5" xfId="267"/>
    <cellStyle name="60% - Accent2 6" xfId="268"/>
    <cellStyle name="60% - Accent2 7" xfId="269"/>
    <cellStyle name="60% - Accent2 8" xfId="270"/>
    <cellStyle name="60% - Accent2 9" xfId="271"/>
    <cellStyle name="60% - Accent3" xfId="272"/>
    <cellStyle name="60% - Accent3 2" xfId="273"/>
    <cellStyle name="60% - Accent3 2 2" xfId="274"/>
    <cellStyle name="60% - Accent3 2 2 2" xfId="275"/>
    <cellStyle name="60% - Accent3 2 2 3" xfId="276"/>
    <cellStyle name="60% - Accent3 2 2 4" xfId="277"/>
    <cellStyle name="60% - Accent3 2 2 5" xfId="278"/>
    <cellStyle name="60% - Accent3 2 3" xfId="279"/>
    <cellStyle name="60% - Accent3 2 4" xfId="280"/>
    <cellStyle name="60% - Accent3 2 5" xfId="281"/>
    <cellStyle name="60% - Accent3 2 6" xfId="282"/>
    <cellStyle name="60% - Accent3 3" xfId="283"/>
    <cellStyle name="60% - Accent3 4" xfId="284"/>
    <cellStyle name="60% - Accent3 5" xfId="285"/>
    <cellStyle name="60% - Accent3 6" xfId="286"/>
    <cellStyle name="60% - Accent3 7" xfId="287"/>
    <cellStyle name="60% - Accent3 8" xfId="288"/>
    <cellStyle name="60% - Accent3 9" xfId="289"/>
    <cellStyle name="60% - Accent4" xfId="290"/>
    <cellStyle name="60% - Accent4 2" xfId="291"/>
    <cellStyle name="60% - Accent4 2 2" xfId="292"/>
    <cellStyle name="60% - Accent4 2 2 2" xfId="293"/>
    <cellStyle name="60% - Accent4 2 2 3" xfId="294"/>
    <cellStyle name="60% - Accent4 2 2 4" xfId="295"/>
    <cellStyle name="60% - Accent4 2 2 5" xfId="296"/>
    <cellStyle name="60% - Accent4 2 3" xfId="297"/>
    <cellStyle name="60% - Accent4 2 4" xfId="298"/>
    <cellStyle name="60% - Accent4 2 5" xfId="299"/>
    <cellStyle name="60% - Accent4 2 6" xfId="300"/>
    <cellStyle name="60% - Accent4 3" xfId="301"/>
    <cellStyle name="60% - Accent4 4" xfId="302"/>
    <cellStyle name="60% - Accent4 5" xfId="303"/>
    <cellStyle name="60% - Accent4 6" xfId="304"/>
    <cellStyle name="60% - Accent4 7" xfId="305"/>
    <cellStyle name="60% - Accent4 8" xfId="306"/>
    <cellStyle name="60% - Accent4 9" xfId="307"/>
    <cellStyle name="60% - Accent5" xfId="308"/>
    <cellStyle name="60% - Accent5 2" xfId="309"/>
    <cellStyle name="60% - Accent5 2 2" xfId="310"/>
    <cellStyle name="60% - Accent5 2 2 2" xfId="311"/>
    <cellStyle name="60% - Accent5 2 2 3" xfId="312"/>
    <cellStyle name="60% - Accent5 2 2 4" xfId="313"/>
    <cellStyle name="60% - Accent5 2 2 5" xfId="314"/>
    <cellStyle name="60% - Accent5 2 3" xfId="315"/>
    <cellStyle name="60% - Accent5 2 4" xfId="316"/>
    <cellStyle name="60% - Accent5 2 5" xfId="317"/>
    <cellStyle name="60% - Accent5 2 6" xfId="318"/>
    <cellStyle name="60% - Accent5 3" xfId="319"/>
    <cellStyle name="60% - Accent5 4" xfId="320"/>
    <cellStyle name="60% - Accent5 5" xfId="321"/>
    <cellStyle name="60% - Accent5 6" xfId="322"/>
    <cellStyle name="60% - Accent5 7" xfId="323"/>
    <cellStyle name="60% - Accent5 8" xfId="324"/>
    <cellStyle name="60% - Accent5 9" xfId="325"/>
    <cellStyle name="60% - Accent6" xfId="326"/>
    <cellStyle name="60% - Accent6 2" xfId="327"/>
    <cellStyle name="60% - Accent6 2 2" xfId="328"/>
    <cellStyle name="60% - Accent6 2 2 2" xfId="329"/>
    <cellStyle name="60% - Accent6 2 2 3" xfId="330"/>
    <cellStyle name="60% - Accent6 2 2 4" xfId="331"/>
    <cellStyle name="60% - Accent6 2 2 5" xfId="332"/>
    <cellStyle name="60% - Accent6 2 3" xfId="333"/>
    <cellStyle name="60% - Accent6 2 4" xfId="334"/>
    <cellStyle name="60% - Accent6 2 5" xfId="335"/>
    <cellStyle name="60% - Accent6 2 6" xfId="336"/>
    <cellStyle name="60% - Accent6 3" xfId="337"/>
    <cellStyle name="60% - Accent6 4" xfId="338"/>
    <cellStyle name="60% - Accent6 5" xfId="339"/>
    <cellStyle name="60% - Accent6 6" xfId="340"/>
    <cellStyle name="60% - Accent6 7" xfId="341"/>
    <cellStyle name="60% - Accent6 8" xfId="342"/>
    <cellStyle name="60% - Accent6 9" xfId="343"/>
    <cellStyle name="Accent1" xfId="344"/>
    <cellStyle name="Accent1 2" xfId="345"/>
    <cellStyle name="Accent1 2 2" xfId="346"/>
    <cellStyle name="Accent1 2 2 2" xfId="347"/>
    <cellStyle name="Accent1 2 2 3" xfId="348"/>
    <cellStyle name="Accent1 2 2 4" xfId="349"/>
    <cellStyle name="Accent1 2 2 5" xfId="350"/>
    <cellStyle name="Accent1 2 3" xfId="351"/>
    <cellStyle name="Accent1 2 4" xfId="352"/>
    <cellStyle name="Accent1 2 5" xfId="353"/>
    <cellStyle name="Accent1 2 6" xfId="354"/>
    <cellStyle name="Accent1 3" xfId="355"/>
    <cellStyle name="Accent1 4" xfId="356"/>
    <cellStyle name="Accent1 5" xfId="357"/>
    <cellStyle name="Accent1 6" xfId="358"/>
    <cellStyle name="Accent1 7" xfId="359"/>
    <cellStyle name="Accent1 8" xfId="360"/>
    <cellStyle name="Accent1 9" xfId="361"/>
    <cellStyle name="Accent2" xfId="362"/>
    <cellStyle name="Accent2 2" xfId="363"/>
    <cellStyle name="Accent2 2 2" xfId="364"/>
    <cellStyle name="Accent2 2 2 2" xfId="365"/>
    <cellStyle name="Accent2 2 2 3" xfId="366"/>
    <cellStyle name="Accent2 2 2 4" xfId="367"/>
    <cellStyle name="Accent2 2 2 5" xfId="368"/>
    <cellStyle name="Accent2 2 3" xfId="369"/>
    <cellStyle name="Accent2 2 4" xfId="370"/>
    <cellStyle name="Accent2 2 5" xfId="371"/>
    <cellStyle name="Accent2 2 6" xfId="372"/>
    <cellStyle name="Accent2 3" xfId="373"/>
    <cellStyle name="Accent2 4" xfId="374"/>
    <cellStyle name="Accent2 5" xfId="375"/>
    <cellStyle name="Accent2 6" xfId="376"/>
    <cellStyle name="Accent2 7" xfId="377"/>
    <cellStyle name="Accent2 8" xfId="378"/>
    <cellStyle name="Accent2 9" xfId="379"/>
    <cellStyle name="Accent3" xfId="380"/>
    <cellStyle name="Accent3 2" xfId="381"/>
    <cellStyle name="Accent3 2 2" xfId="382"/>
    <cellStyle name="Accent3 2 2 2" xfId="383"/>
    <cellStyle name="Accent3 2 2 3" xfId="384"/>
    <cellStyle name="Accent3 2 2 4" xfId="385"/>
    <cellStyle name="Accent3 2 2 5" xfId="386"/>
    <cellStyle name="Accent3 2 3" xfId="387"/>
    <cellStyle name="Accent3 2 4" xfId="388"/>
    <cellStyle name="Accent3 2 5" xfId="389"/>
    <cellStyle name="Accent3 2 6" xfId="390"/>
    <cellStyle name="Accent3 3" xfId="391"/>
    <cellStyle name="Accent3 4" xfId="392"/>
    <cellStyle name="Accent3 5" xfId="393"/>
    <cellStyle name="Accent3 6" xfId="394"/>
    <cellStyle name="Accent3 7" xfId="395"/>
    <cellStyle name="Accent3 8" xfId="396"/>
    <cellStyle name="Accent3 9" xfId="397"/>
    <cellStyle name="Accent4" xfId="398"/>
    <cellStyle name="Accent4 2" xfId="399"/>
    <cellStyle name="Accent4 2 2" xfId="400"/>
    <cellStyle name="Accent4 2 2 2" xfId="401"/>
    <cellStyle name="Accent4 2 2 3" xfId="402"/>
    <cellStyle name="Accent4 2 2 4" xfId="403"/>
    <cellStyle name="Accent4 2 2 5" xfId="404"/>
    <cellStyle name="Accent4 2 3" xfId="405"/>
    <cellStyle name="Accent4 2 4" xfId="406"/>
    <cellStyle name="Accent4 2 5" xfId="407"/>
    <cellStyle name="Accent4 2 6" xfId="408"/>
    <cellStyle name="Accent4 3" xfId="409"/>
    <cellStyle name="Accent4 4" xfId="410"/>
    <cellStyle name="Accent4 5" xfId="411"/>
    <cellStyle name="Accent4 6" xfId="412"/>
    <cellStyle name="Accent4 7" xfId="413"/>
    <cellStyle name="Accent4 8" xfId="414"/>
    <cellStyle name="Accent4 9" xfId="415"/>
    <cellStyle name="Accent5" xfId="416"/>
    <cellStyle name="Accent5 2" xfId="417"/>
    <cellStyle name="Accent5 2 2" xfId="418"/>
    <cellStyle name="Accent5 2 2 2" xfId="419"/>
    <cellStyle name="Accent5 2 2 3" xfId="420"/>
    <cellStyle name="Accent5 2 2 4" xfId="421"/>
    <cellStyle name="Accent5 2 2 5" xfId="422"/>
    <cellStyle name="Accent5 2 3" xfId="423"/>
    <cellStyle name="Accent5 2 4" xfId="424"/>
    <cellStyle name="Accent5 2 5" xfId="425"/>
    <cellStyle name="Accent5 2 6" xfId="426"/>
    <cellStyle name="Accent5 3" xfId="427"/>
    <cellStyle name="Accent5 4" xfId="428"/>
    <cellStyle name="Accent5 5" xfId="429"/>
    <cellStyle name="Accent5 6" xfId="430"/>
    <cellStyle name="Accent5 7" xfId="431"/>
    <cellStyle name="Accent5 8" xfId="432"/>
    <cellStyle name="Accent5 9" xfId="433"/>
    <cellStyle name="Accent6" xfId="434"/>
    <cellStyle name="Accent6 2" xfId="435"/>
    <cellStyle name="Accent6 2 2" xfId="436"/>
    <cellStyle name="Accent6 2 2 2" xfId="437"/>
    <cellStyle name="Accent6 2 2 3" xfId="438"/>
    <cellStyle name="Accent6 2 2 4" xfId="439"/>
    <cellStyle name="Accent6 2 2 5" xfId="440"/>
    <cellStyle name="Accent6 2 3" xfId="441"/>
    <cellStyle name="Accent6 2 4" xfId="442"/>
    <cellStyle name="Accent6 2 5" xfId="443"/>
    <cellStyle name="Accent6 2 6" xfId="444"/>
    <cellStyle name="Accent6 3" xfId="445"/>
    <cellStyle name="Accent6 4" xfId="446"/>
    <cellStyle name="Accent6 5" xfId="447"/>
    <cellStyle name="Accent6 6" xfId="448"/>
    <cellStyle name="Accent6 7" xfId="449"/>
    <cellStyle name="Accent6 8" xfId="450"/>
    <cellStyle name="Accent6 9" xfId="451"/>
    <cellStyle name="Bad" xfId="452"/>
    <cellStyle name="Bad 2" xfId="453"/>
    <cellStyle name="Bad 2 2" xfId="454"/>
    <cellStyle name="Bad 2 2 2" xfId="455"/>
    <cellStyle name="Bad 2 2 3" xfId="456"/>
    <cellStyle name="Bad 2 2 4" xfId="457"/>
    <cellStyle name="Bad 2 2 5" xfId="458"/>
    <cellStyle name="Bad 2 3" xfId="459"/>
    <cellStyle name="Bad 2 4" xfId="460"/>
    <cellStyle name="Bad 2 5" xfId="461"/>
    <cellStyle name="Bad 2 6" xfId="462"/>
    <cellStyle name="Bad 3" xfId="463"/>
    <cellStyle name="Bad 4" xfId="464"/>
    <cellStyle name="Bad 5" xfId="465"/>
    <cellStyle name="Bad 6" xfId="466"/>
    <cellStyle name="Bad 7" xfId="467"/>
    <cellStyle name="Bad 8" xfId="468"/>
    <cellStyle name="Bad 9" xfId="469"/>
    <cellStyle name="Calculation" xfId="470"/>
    <cellStyle name="Calculation 2" xfId="471"/>
    <cellStyle name="Calculation 2 2" xfId="472"/>
    <cellStyle name="Calculation 2 2 2" xfId="473"/>
    <cellStyle name="Calculation 2 2 3" xfId="474"/>
    <cellStyle name="Calculation 2 2 4" xfId="475"/>
    <cellStyle name="Calculation 2 2 5" xfId="476"/>
    <cellStyle name="Calculation 2 3" xfId="477"/>
    <cellStyle name="Calculation 2 4" xfId="478"/>
    <cellStyle name="Calculation 2 5" xfId="479"/>
    <cellStyle name="Calculation 2 6" xfId="480"/>
    <cellStyle name="Calculation 3" xfId="481"/>
    <cellStyle name="Calculation 4" xfId="482"/>
    <cellStyle name="Calculation 5" xfId="483"/>
    <cellStyle name="Calculation 6" xfId="484"/>
    <cellStyle name="Calculation 7" xfId="485"/>
    <cellStyle name="Calculation 8" xfId="486"/>
    <cellStyle name="Calculation 9" xfId="487"/>
    <cellStyle name="Check Cell" xfId="488"/>
    <cellStyle name="Check Cell 2" xfId="489"/>
    <cellStyle name="Check Cell 2 2" xfId="490"/>
    <cellStyle name="Check Cell 2 2 2" xfId="491"/>
    <cellStyle name="Check Cell 2 2 3" xfId="492"/>
    <cellStyle name="Check Cell 2 2 4" xfId="493"/>
    <cellStyle name="Check Cell 2 2 5" xfId="494"/>
    <cellStyle name="Check Cell 2 3" xfId="495"/>
    <cellStyle name="Check Cell 2 4" xfId="496"/>
    <cellStyle name="Check Cell 2 5" xfId="497"/>
    <cellStyle name="Check Cell 2 6" xfId="498"/>
    <cellStyle name="Check Cell 3" xfId="499"/>
    <cellStyle name="Check Cell 4" xfId="500"/>
    <cellStyle name="Check Cell 5" xfId="501"/>
    <cellStyle name="Check Cell 6" xfId="502"/>
    <cellStyle name="Check Cell 7" xfId="503"/>
    <cellStyle name="Check Cell 8" xfId="504"/>
    <cellStyle name="Check Cell 9" xfId="505"/>
    <cellStyle name="Comma" xfId="506"/>
    <cellStyle name="Comma [0]" xfId="507"/>
    <cellStyle name="Comma [0] 2" xfId="508"/>
    <cellStyle name="Comma 10" xfId="509"/>
    <cellStyle name="Comma 2" xfId="510"/>
    <cellStyle name="Comma 2 10" xfId="511"/>
    <cellStyle name="Comma 2 11" xfId="512"/>
    <cellStyle name="Comma 2 12" xfId="513"/>
    <cellStyle name="Comma 2 13" xfId="514"/>
    <cellStyle name="Comma 2 14" xfId="515"/>
    <cellStyle name="Comma 2 15" xfId="516"/>
    <cellStyle name="Comma 2 16" xfId="517"/>
    <cellStyle name="Comma 2 17" xfId="518"/>
    <cellStyle name="Comma 2 18" xfId="519"/>
    <cellStyle name="Comma 2 19" xfId="520"/>
    <cellStyle name="Comma 2 2" xfId="521"/>
    <cellStyle name="Comma 2 2 2" xfId="522"/>
    <cellStyle name="Comma 2 20" xfId="523"/>
    <cellStyle name="Comma 2 21" xfId="524"/>
    <cellStyle name="Comma 2 22" xfId="525"/>
    <cellStyle name="Comma 2 23" xfId="526"/>
    <cellStyle name="Comma 2 24" xfId="527"/>
    <cellStyle name="Comma 2 25" xfId="528"/>
    <cellStyle name="Comma 2 26" xfId="529"/>
    <cellStyle name="Comma 2 27" xfId="530"/>
    <cellStyle name="Comma 2 27 10" xfId="531"/>
    <cellStyle name="Comma 2 27 11" xfId="532"/>
    <cellStyle name="Comma 2 27 2" xfId="533"/>
    <cellStyle name="Comma 2 27 2 2" xfId="534"/>
    <cellStyle name="Comma 2 27 2 3" xfId="535"/>
    <cellStyle name="Comma 2 27 2 4" xfId="536"/>
    <cellStyle name="Comma 2 27 2 5" xfId="537"/>
    <cellStyle name="Comma 2 27 3" xfId="538"/>
    <cellStyle name="Comma 2 27 4" xfId="539"/>
    <cellStyle name="Comma 2 27 5" xfId="540"/>
    <cellStyle name="Comma 2 27 6" xfId="541"/>
    <cellStyle name="Comma 2 27 7" xfId="542"/>
    <cellStyle name="Comma 2 27 8" xfId="543"/>
    <cellStyle name="Comma 2 27 9" xfId="544"/>
    <cellStyle name="Comma 2 28" xfId="545"/>
    <cellStyle name="Comma 2 29" xfId="546"/>
    <cellStyle name="Comma 2 3" xfId="547"/>
    <cellStyle name="Comma 2 30" xfId="548"/>
    <cellStyle name="Comma 2 31" xfId="549"/>
    <cellStyle name="Comma 2 32" xfId="550"/>
    <cellStyle name="Comma 2 33" xfId="551"/>
    <cellStyle name="Comma 2 34" xfId="552"/>
    <cellStyle name="Comma 2 35" xfId="553"/>
    <cellStyle name="Comma 2 36" xfId="554"/>
    <cellStyle name="Comma 2 37" xfId="555"/>
    <cellStyle name="Comma 2 38" xfId="556"/>
    <cellStyle name="Comma 2 39" xfId="557"/>
    <cellStyle name="Comma 2 4" xfId="558"/>
    <cellStyle name="Comma 2 40" xfId="559"/>
    <cellStyle name="Comma 2 41" xfId="560"/>
    <cellStyle name="Comma 2 42" xfId="561"/>
    <cellStyle name="Comma 2 43" xfId="562"/>
    <cellStyle name="Comma 2 44" xfId="563"/>
    <cellStyle name="Comma 2 45" xfId="564"/>
    <cellStyle name="Comma 2 46" xfId="565"/>
    <cellStyle name="Comma 2 47" xfId="566"/>
    <cellStyle name="Comma 2 48" xfId="567"/>
    <cellStyle name="Comma 2 49" xfId="568"/>
    <cellStyle name="Comma 2 5" xfId="569"/>
    <cellStyle name="Comma 2 50" xfId="570"/>
    <cellStyle name="Comma 2 51" xfId="571"/>
    <cellStyle name="Comma 2 52" xfId="572"/>
    <cellStyle name="Comma 2 53" xfId="573"/>
    <cellStyle name="Comma 2 54" xfId="574"/>
    <cellStyle name="Comma 2 54 2" xfId="575"/>
    <cellStyle name="Comma 2 54 2 2" xfId="576"/>
    <cellStyle name="Comma 2 54 2 3" xfId="577"/>
    <cellStyle name="Comma 2 54 2 4" xfId="578"/>
    <cellStyle name="Comma 2 54 2 5" xfId="579"/>
    <cellStyle name="Comma 2 54 3" xfId="580"/>
    <cellStyle name="Comma 2 54 4" xfId="581"/>
    <cellStyle name="Comma 2 54 5" xfId="582"/>
    <cellStyle name="Comma 2 54 6" xfId="583"/>
    <cellStyle name="Comma 2 55" xfId="584"/>
    <cellStyle name="Comma 2 55 2" xfId="585"/>
    <cellStyle name="Comma 2 55 3" xfId="586"/>
    <cellStyle name="Comma 2 55 4" xfId="587"/>
    <cellStyle name="Comma 2 55 5" xfId="588"/>
    <cellStyle name="Comma 2 56" xfId="589"/>
    <cellStyle name="Comma 2 57" xfId="590"/>
    <cellStyle name="Comma 2 58" xfId="591"/>
    <cellStyle name="Comma 2 59" xfId="592"/>
    <cellStyle name="Comma 2 6" xfId="593"/>
    <cellStyle name="Comma 2 60" xfId="594"/>
    <cellStyle name="Comma 2 61" xfId="595"/>
    <cellStyle name="Comma 2 62" xfId="596"/>
    <cellStyle name="Comma 2 63" xfId="597"/>
    <cellStyle name="Comma 2 64" xfId="598"/>
    <cellStyle name="Comma 2 7" xfId="599"/>
    <cellStyle name="Comma 2 8" xfId="600"/>
    <cellStyle name="Comma 2 9" xfId="601"/>
    <cellStyle name="Comma 3" xfId="602"/>
    <cellStyle name="Comma 3 10" xfId="603"/>
    <cellStyle name="Comma 3 11" xfId="604"/>
    <cellStyle name="Comma 3 12" xfId="605"/>
    <cellStyle name="Comma 3 13" xfId="606"/>
    <cellStyle name="Comma 3 14" xfId="607"/>
    <cellStyle name="Comma 3 15" xfId="608"/>
    <cellStyle name="Comma 3 2" xfId="609"/>
    <cellStyle name="Comma 3 3" xfId="610"/>
    <cellStyle name="Comma 3 4" xfId="611"/>
    <cellStyle name="Comma 3 5" xfId="612"/>
    <cellStyle name="Comma 3 6" xfId="613"/>
    <cellStyle name="Comma 3 7" xfId="614"/>
    <cellStyle name="Comma 3 7 2" xfId="615"/>
    <cellStyle name="Comma 3 7 3" xfId="616"/>
    <cellStyle name="Comma 3 7 4" xfId="617"/>
    <cellStyle name="Comma 3 7 5" xfId="618"/>
    <cellStyle name="Comma 3 8" xfId="619"/>
    <cellStyle name="Comma 3 9" xfId="620"/>
    <cellStyle name="Comma 4" xfId="621"/>
    <cellStyle name="Comma 4 10" xfId="622"/>
    <cellStyle name="Comma 4 11" xfId="623"/>
    <cellStyle name="Comma 4 12" xfId="624"/>
    <cellStyle name="Comma 4 13" xfId="625"/>
    <cellStyle name="Comma 4 14" xfId="626"/>
    <cellStyle name="Comma 4 15" xfId="627"/>
    <cellStyle name="Comma 4 16" xfId="628"/>
    <cellStyle name="Comma 4 17" xfId="629"/>
    <cellStyle name="Comma 4 18" xfId="630"/>
    <cellStyle name="Comma 4 19" xfId="631"/>
    <cellStyle name="Comma 4 2" xfId="632"/>
    <cellStyle name="Comma 4 2 2" xfId="633"/>
    <cellStyle name="Comma 4 2 2 2" xfId="634"/>
    <cellStyle name="Comma 4 2 2 3" xfId="635"/>
    <cellStyle name="Comma 4 2 2 4" xfId="636"/>
    <cellStyle name="Comma 4 2 2 5" xfId="637"/>
    <cellStyle name="Comma 4 2 3" xfId="638"/>
    <cellStyle name="Comma 4 2 4" xfId="639"/>
    <cellStyle name="Comma 4 2 5" xfId="640"/>
    <cellStyle name="Comma 4 2 6" xfId="641"/>
    <cellStyle name="Comma 4 20" xfId="642"/>
    <cellStyle name="Comma 4 21" xfId="643"/>
    <cellStyle name="Comma 4 22" xfId="644"/>
    <cellStyle name="Comma 4 23" xfId="645"/>
    <cellStyle name="Comma 4 24" xfId="646"/>
    <cellStyle name="Comma 4 25" xfId="647"/>
    <cellStyle name="Comma 4 26" xfId="648"/>
    <cellStyle name="Comma 4 27" xfId="649"/>
    <cellStyle name="Comma 4 27 2" xfId="650"/>
    <cellStyle name="Comma 4 27 3" xfId="651"/>
    <cellStyle name="Comma 4 27 4" xfId="652"/>
    <cellStyle name="Comma 4 27 5" xfId="653"/>
    <cellStyle name="Comma 4 28" xfId="654"/>
    <cellStyle name="Comma 4 29" xfId="655"/>
    <cellStyle name="Comma 4 3" xfId="656"/>
    <cellStyle name="Comma 4 3 2" xfId="657"/>
    <cellStyle name="Comma 4 3 2 2" xfId="658"/>
    <cellStyle name="Comma 4 3 2 3" xfId="659"/>
    <cellStyle name="Comma 4 3 2 4" xfId="660"/>
    <cellStyle name="Comma 4 3 2 5" xfId="661"/>
    <cellStyle name="Comma 4 3 3" xfId="662"/>
    <cellStyle name="Comma 4 3 4" xfId="663"/>
    <cellStyle name="Comma 4 3 5" xfId="664"/>
    <cellStyle name="Comma 4 3 6" xfId="665"/>
    <cellStyle name="Comma 4 30" xfId="666"/>
    <cellStyle name="Comma 4 31" xfId="667"/>
    <cellStyle name="Comma 4 4" xfId="668"/>
    <cellStyle name="Comma 4 4 2" xfId="669"/>
    <cellStyle name="Comma 4 4 2 2" xfId="670"/>
    <cellStyle name="Comma 4 4 2 3" xfId="671"/>
    <cellStyle name="Comma 4 4 2 4" xfId="672"/>
    <cellStyle name="Comma 4 4 2 5" xfId="673"/>
    <cellStyle name="Comma 4 4 3" xfId="674"/>
    <cellStyle name="Comma 4 4 4" xfId="675"/>
    <cellStyle name="Comma 4 4 5" xfId="676"/>
    <cellStyle name="Comma 4 4 6" xfId="677"/>
    <cellStyle name="Comma 4 5" xfId="678"/>
    <cellStyle name="Comma 4 5 2" xfId="679"/>
    <cellStyle name="Comma 4 5 2 2" xfId="680"/>
    <cellStyle name="Comma 4 5 2 3" xfId="681"/>
    <cellStyle name="Comma 4 5 2 4" xfId="682"/>
    <cellStyle name="Comma 4 5 2 5" xfId="683"/>
    <cellStyle name="Comma 4 5 3" xfId="684"/>
    <cellStyle name="Comma 4 5 4" xfId="685"/>
    <cellStyle name="Comma 4 5 5" xfId="686"/>
    <cellStyle name="Comma 4 5 6" xfId="687"/>
    <cellStyle name="Comma 4 6" xfId="688"/>
    <cellStyle name="Comma 4 7" xfId="689"/>
    <cellStyle name="Comma 4 7 2" xfId="690"/>
    <cellStyle name="Comma 4 8" xfId="691"/>
    <cellStyle name="Comma 4 9" xfId="692"/>
    <cellStyle name="Comma 5" xfId="693"/>
    <cellStyle name="Comma 5 10" xfId="694"/>
    <cellStyle name="Comma 5 11" xfId="695"/>
    <cellStyle name="Comma 5 12" xfId="696"/>
    <cellStyle name="Comma 5 2" xfId="697"/>
    <cellStyle name="Comma 5 2 2" xfId="698"/>
    <cellStyle name="Comma 5 2 3" xfId="699"/>
    <cellStyle name="Comma 5 2 4" xfId="700"/>
    <cellStyle name="Comma 5 2 5" xfId="701"/>
    <cellStyle name="Comma 5 3" xfId="702"/>
    <cellStyle name="Comma 5 3 2" xfId="703"/>
    <cellStyle name="Comma 5 3 3" xfId="704"/>
    <cellStyle name="Comma 5 3 4" xfId="705"/>
    <cellStyle name="Comma 5 3 5" xfId="706"/>
    <cellStyle name="Comma 5 4" xfId="707"/>
    <cellStyle name="Comma 5 4 2" xfId="708"/>
    <cellStyle name="Comma 5 4 3" xfId="709"/>
    <cellStyle name="Comma 5 4 4" xfId="710"/>
    <cellStyle name="Comma 5 4 5" xfId="711"/>
    <cellStyle name="Comma 5 5" xfId="712"/>
    <cellStyle name="Comma 5 5 2" xfId="713"/>
    <cellStyle name="Comma 5 5 3" xfId="714"/>
    <cellStyle name="Comma 5 5 4" xfId="715"/>
    <cellStyle name="Comma 5 5 5" xfId="716"/>
    <cellStyle name="Comma 5 6" xfId="717"/>
    <cellStyle name="Comma 5 6 2" xfId="718"/>
    <cellStyle name="Comma 5 6 3" xfId="719"/>
    <cellStyle name="Comma 5 6 4" xfId="720"/>
    <cellStyle name="Comma 5 6 5" xfId="721"/>
    <cellStyle name="Comma 5 7" xfId="722"/>
    <cellStyle name="Comma 5 7 2" xfId="723"/>
    <cellStyle name="Comma 5 7 3" xfId="724"/>
    <cellStyle name="Comma 5 7 4" xfId="725"/>
    <cellStyle name="Comma 5 7 5" xfId="726"/>
    <cellStyle name="Comma 5 8" xfId="727"/>
    <cellStyle name="Comma 5 9" xfId="728"/>
    <cellStyle name="Comma 6" xfId="729"/>
    <cellStyle name="Comma 6 10" xfId="730"/>
    <cellStyle name="Comma 6 10 2" xfId="731"/>
    <cellStyle name="Comma 6 11" xfId="732"/>
    <cellStyle name="Comma 6 12" xfId="733"/>
    <cellStyle name="Comma 6 13" xfId="734"/>
    <cellStyle name="Comma 6 13 2" xfId="735"/>
    <cellStyle name="Comma 6 2" xfId="736"/>
    <cellStyle name="Comma 6 2 2" xfId="737"/>
    <cellStyle name="Comma 6 2 2 2" xfId="738"/>
    <cellStyle name="Comma 6 2 2 3" xfId="739"/>
    <cellStyle name="Comma 6 2 2 4" xfId="740"/>
    <cellStyle name="Comma 6 2 2 5" xfId="741"/>
    <cellStyle name="Comma 6 2 3" xfId="742"/>
    <cellStyle name="Comma 6 2 4" xfId="743"/>
    <cellStyle name="Comma 6 2 5" xfId="744"/>
    <cellStyle name="Comma 6 2 6" xfId="745"/>
    <cellStyle name="Comma 6 3" xfId="746"/>
    <cellStyle name="Comma 6 3 2" xfId="747"/>
    <cellStyle name="Comma 6 3 2 2" xfId="748"/>
    <cellStyle name="Comma 6 3 2 3" xfId="749"/>
    <cellStyle name="Comma 6 3 2 4" xfId="750"/>
    <cellStyle name="Comma 6 3 2 5" xfId="751"/>
    <cellStyle name="Comma 6 3 3" xfId="752"/>
    <cellStyle name="Comma 6 3 4" xfId="753"/>
    <cellStyle name="Comma 6 3 5" xfId="754"/>
    <cellStyle name="Comma 6 3 6" xfId="755"/>
    <cellStyle name="Comma 6 4" xfId="756"/>
    <cellStyle name="Comma 6 4 2" xfId="757"/>
    <cellStyle name="Comma 6 4 2 2" xfId="758"/>
    <cellStyle name="Comma 6 4 2 3" xfId="759"/>
    <cellStyle name="Comma 6 4 2 4" xfId="760"/>
    <cellStyle name="Comma 6 4 2 5" xfId="761"/>
    <cellStyle name="Comma 6 4 3" xfId="762"/>
    <cellStyle name="Comma 6 4 4" xfId="763"/>
    <cellStyle name="Comma 6 4 5" xfId="764"/>
    <cellStyle name="Comma 6 4 6" xfId="765"/>
    <cellStyle name="Comma 6 5" xfId="766"/>
    <cellStyle name="Comma 6 5 2" xfId="767"/>
    <cellStyle name="Comma 6 5 2 2" xfId="768"/>
    <cellStyle name="Comma 6 5 2 3" xfId="769"/>
    <cellStyle name="Comma 6 5 2 4" xfId="770"/>
    <cellStyle name="Comma 6 5 2 5" xfId="771"/>
    <cellStyle name="Comma 6 5 3" xfId="772"/>
    <cellStyle name="Comma 6 5 4" xfId="773"/>
    <cellStyle name="Comma 6 5 5" xfId="774"/>
    <cellStyle name="Comma 6 5 6" xfId="775"/>
    <cellStyle name="Comma 6 6" xfId="776"/>
    <cellStyle name="Comma 6 6 2" xfId="777"/>
    <cellStyle name="Comma 6 6 3" xfId="778"/>
    <cellStyle name="Comma 6 6 4" xfId="779"/>
    <cellStyle name="Comma 6 6 5" xfId="780"/>
    <cellStyle name="Comma 6 7" xfId="781"/>
    <cellStyle name="Comma 6 7 2" xfId="782"/>
    <cellStyle name="Comma 6 7 3" xfId="783"/>
    <cellStyle name="Comma 6 7 4" xfId="784"/>
    <cellStyle name="Comma 6 7 5" xfId="785"/>
    <cellStyle name="Comma 6 8" xfId="786"/>
    <cellStyle name="Comma 6 8 2" xfId="787"/>
    <cellStyle name="Comma 6 9" xfId="788"/>
    <cellStyle name="Comma 6 9 2" xfId="789"/>
    <cellStyle name="Comma 7" xfId="790"/>
    <cellStyle name="Comma 7 2" xfId="791"/>
    <cellStyle name="Comma 7 3" xfId="792"/>
    <cellStyle name="Comma 8" xfId="793"/>
    <cellStyle name="Comma 8 2" xfId="794"/>
    <cellStyle name="Comma 9" xfId="795"/>
    <cellStyle name="Comma 9 2" xfId="796"/>
    <cellStyle name="Currency" xfId="797"/>
    <cellStyle name="Currency [0]" xfId="798"/>
    <cellStyle name="Currency [0] 2" xfId="799"/>
    <cellStyle name="Currency 2" xfId="800"/>
    <cellStyle name="Currency 2 10" xfId="801"/>
    <cellStyle name="Currency 2 11" xfId="802"/>
    <cellStyle name="Currency 2 12" xfId="803"/>
    <cellStyle name="Currency 2 13" xfId="804"/>
    <cellStyle name="Currency 2 14" xfId="805"/>
    <cellStyle name="Currency 2 15" xfId="806"/>
    <cellStyle name="Currency 2 16" xfId="807"/>
    <cellStyle name="Currency 2 17" xfId="808"/>
    <cellStyle name="Currency 2 18" xfId="809"/>
    <cellStyle name="Currency 2 19" xfId="810"/>
    <cellStyle name="Currency 2 2" xfId="811"/>
    <cellStyle name="Currency 2 20" xfId="812"/>
    <cellStyle name="Currency 2 21" xfId="813"/>
    <cellStyle name="Currency 2 22" xfId="814"/>
    <cellStyle name="Currency 2 23" xfId="815"/>
    <cellStyle name="Currency 2 24" xfId="816"/>
    <cellStyle name="Currency 2 25" xfId="817"/>
    <cellStyle name="Currency 2 26" xfId="818"/>
    <cellStyle name="Currency 2 27" xfId="819"/>
    <cellStyle name="Currency 2 28" xfId="820"/>
    <cellStyle name="Currency 2 29" xfId="821"/>
    <cellStyle name="Currency 2 3" xfId="822"/>
    <cellStyle name="Currency 2 30" xfId="823"/>
    <cellStyle name="Currency 2 31" xfId="824"/>
    <cellStyle name="Currency 2 32" xfId="825"/>
    <cellStyle name="Currency 2 33" xfId="826"/>
    <cellStyle name="Currency 2 34" xfId="827"/>
    <cellStyle name="Currency 2 35" xfId="828"/>
    <cellStyle name="Currency 2 36" xfId="829"/>
    <cellStyle name="Currency 2 37" xfId="830"/>
    <cellStyle name="Currency 2 38" xfId="831"/>
    <cellStyle name="Currency 2 39" xfId="832"/>
    <cellStyle name="Currency 2 4" xfId="833"/>
    <cellStyle name="Currency 2 4 10" xfId="834"/>
    <cellStyle name="Currency 2 4 11" xfId="835"/>
    <cellStyle name="Currency 2 4 12" xfId="836"/>
    <cellStyle name="Currency 2 4 2" xfId="837"/>
    <cellStyle name="Currency 2 4 2 2" xfId="838"/>
    <cellStyle name="Currency 2 4 2 3" xfId="839"/>
    <cellStyle name="Currency 2 4 2 4" xfId="840"/>
    <cellStyle name="Currency 2 4 2 5" xfId="841"/>
    <cellStyle name="Currency 2 4 3" xfId="842"/>
    <cellStyle name="Currency 2 4 4" xfId="843"/>
    <cellStyle name="Currency 2 4 5" xfId="844"/>
    <cellStyle name="Currency 2 4 6" xfId="845"/>
    <cellStyle name="Currency 2 4 7" xfId="846"/>
    <cellStyle name="Currency 2 4 8" xfId="847"/>
    <cellStyle name="Currency 2 4 9" xfId="848"/>
    <cellStyle name="Currency 2 40" xfId="849"/>
    <cellStyle name="Currency 2 41" xfId="850"/>
    <cellStyle name="Currency 2 42" xfId="851"/>
    <cellStyle name="Currency 2 43" xfId="852"/>
    <cellStyle name="Currency 2 44" xfId="853"/>
    <cellStyle name="Currency 2 45" xfId="854"/>
    <cellStyle name="Currency 2 46" xfId="855"/>
    <cellStyle name="Currency 2 47" xfId="856"/>
    <cellStyle name="Currency 2 48" xfId="857"/>
    <cellStyle name="Currency 2 49" xfId="858"/>
    <cellStyle name="Currency 2 5" xfId="859"/>
    <cellStyle name="Currency 2 50" xfId="860"/>
    <cellStyle name="Currency 2 51" xfId="861"/>
    <cellStyle name="Currency 2 52" xfId="862"/>
    <cellStyle name="Currency 2 53" xfId="863"/>
    <cellStyle name="Currency 2 54" xfId="864"/>
    <cellStyle name="Currency 2 55" xfId="865"/>
    <cellStyle name="Currency 2 56" xfId="866"/>
    <cellStyle name="Currency 2 57" xfId="867"/>
    <cellStyle name="Currency 2 6" xfId="868"/>
    <cellStyle name="Currency 2 7" xfId="869"/>
    <cellStyle name="Currency 2 8" xfId="870"/>
    <cellStyle name="Currency 2 9" xfId="871"/>
    <cellStyle name="Currency 3" xfId="872"/>
    <cellStyle name="Currency 3 10" xfId="873"/>
    <cellStyle name="Currency 3 11" xfId="874"/>
    <cellStyle name="Currency 3 12" xfId="875"/>
    <cellStyle name="Currency 3 13" xfId="876"/>
    <cellStyle name="Currency 3 14" xfId="877"/>
    <cellStyle name="Currency 3 15" xfId="878"/>
    <cellStyle name="Currency 3 16" xfId="879"/>
    <cellStyle name="Currency 3 17" xfId="880"/>
    <cellStyle name="Currency 3 18" xfId="881"/>
    <cellStyle name="Currency 3 19" xfId="882"/>
    <cellStyle name="Currency 3 2" xfId="883"/>
    <cellStyle name="Currency 3 20" xfId="884"/>
    <cellStyle name="Currency 3 21" xfId="885"/>
    <cellStyle name="Currency 3 22" xfId="886"/>
    <cellStyle name="Currency 3 23" xfId="887"/>
    <cellStyle name="Currency 3 24" xfId="888"/>
    <cellStyle name="Currency 3 25" xfId="889"/>
    <cellStyle name="Currency 3 26" xfId="890"/>
    <cellStyle name="Currency 3 27" xfId="891"/>
    <cellStyle name="Currency 3 27 2" xfId="892"/>
    <cellStyle name="Currency 3 27 3" xfId="893"/>
    <cellStyle name="Currency 3 27 4" xfId="894"/>
    <cellStyle name="Currency 3 27 5" xfId="895"/>
    <cellStyle name="Currency 3 28" xfId="896"/>
    <cellStyle name="Currency 3 29" xfId="897"/>
    <cellStyle name="Currency 3 3" xfId="898"/>
    <cellStyle name="Currency 3 30" xfId="899"/>
    <cellStyle name="Currency 3 31" xfId="900"/>
    <cellStyle name="Currency 3 32" xfId="901"/>
    <cellStyle name="Currency 3 4" xfId="902"/>
    <cellStyle name="Currency 3 5" xfId="903"/>
    <cellStyle name="Currency 3 6" xfId="904"/>
    <cellStyle name="Currency 3 7" xfId="905"/>
    <cellStyle name="Currency 3 8" xfId="906"/>
    <cellStyle name="Currency 3 9" xfId="907"/>
    <cellStyle name="Currency 4" xfId="908"/>
    <cellStyle name="Currency 5" xfId="909"/>
    <cellStyle name="Explanatory Text" xfId="910"/>
    <cellStyle name="Explanatory Text 2" xfId="911"/>
    <cellStyle name="Explanatory Text 2 2" xfId="912"/>
    <cellStyle name="Explanatory Text 2 2 2" xfId="913"/>
    <cellStyle name="Explanatory Text 2 2 3" xfId="914"/>
    <cellStyle name="Explanatory Text 2 2 4" xfId="915"/>
    <cellStyle name="Explanatory Text 2 2 5" xfId="916"/>
    <cellStyle name="Explanatory Text 2 3" xfId="917"/>
    <cellStyle name="Explanatory Text 2 4" xfId="918"/>
    <cellStyle name="Explanatory Text 2 5" xfId="919"/>
    <cellStyle name="Explanatory Text 2 6" xfId="920"/>
    <cellStyle name="Explanatory Text 3" xfId="921"/>
    <cellStyle name="Explanatory Text 4" xfId="922"/>
    <cellStyle name="Explanatory Text 5" xfId="923"/>
    <cellStyle name="Explanatory Text 6" xfId="924"/>
    <cellStyle name="Explanatory Text 7" xfId="925"/>
    <cellStyle name="Explanatory Text 8" xfId="926"/>
    <cellStyle name="Explanatory Text 9" xfId="927"/>
    <cellStyle name="Good" xfId="928"/>
    <cellStyle name="Good 2" xfId="929"/>
    <cellStyle name="Good 2 2" xfId="930"/>
    <cellStyle name="Good 2 2 2" xfId="931"/>
    <cellStyle name="Good 2 2 3" xfId="932"/>
    <cellStyle name="Good 2 2 4" xfId="933"/>
    <cellStyle name="Good 2 2 5" xfId="934"/>
    <cellStyle name="Good 2 3" xfId="935"/>
    <cellStyle name="Good 2 4" xfId="936"/>
    <cellStyle name="Good 2 5" xfId="937"/>
    <cellStyle name="Good 2 6" xfId="938"/>
    <cellStyle name="Good 3" xfId="939"/>
    <cellStyle name="Good 4" xfId="940"/>
    <cellStyle name="Good 5" xfId="941"/>
    <cellStyle name="Good 6" xfId="942"/>
    <cellStyle name="Good 7" xfId="943"/>
    <cellStyle name="Good 8" xfId="944"/>
    <cellStyle name="Good 9" xfId="945"/>
    <cellStyle name="Heading 1" xfId="946"/>
    <cellStyle name="Heading 1 2" xfId="947"/>
    <cellStyle name="Heading 1 2 2" xfId="948"/>
    <cellStyle name="Heading 1 2 2 2" xfId="949"/>
    <cellStyle name="Heading 1 2 2 3" xfId="950"/>
    <cellStyle name="Heading 1 2 2 4" xfId="951"/>
    <cellStyle name="Heading 1 2 2 5" xfId="952"/>
    <cellStyle name="Heading 1 2 3" xfId="953"/>
    <cellStyle name="Heading 1 2 4" xfId="954"/>
    <cellStyle name="Heading 1 2 5" xfId="955"/>
    <cellStyle name="Heading 1 2 6" xfId="956"/>
    <cellStyle name="Heading 1 3" xfId="957"/>
    <cellStyle name="Heading 1 4" xfId="958"/>
    <cellStyle name="Heading 1 5" xfId="959"/>
    <cellStyle name="Heading 1 6" xfId="960"/>
    <cellStyle name="Heading 1 7" xfId="961"/>
    <cellStyle name="Heading 1 8" xfId="962"/>
    <cellStyle name="Heading 1 9" xfId="963"/>
    <cellStyle name="Heading 2" xfId="964"/>
    <cellStyle name="Heading 2 2" xfId="965"/>
    <cellStyle name="Heading 2 2 2" xfId="966"/>
    <cellStyle name="Heading 2 2 2 2" xfId="967"/>
    <cellStyle name="Heading 2 2 2 3" xfId="968"/>
    <cellStyle name="Heading 2 2 2 4" xfId="969"/>
    <cellStyle name="Heading 2 2 2 5" xfId="970"/>
    <cellStyle name="Heading 2 2 3" xfId="971"/>
    <cellStyle name="Heading 2 2 4" xfId="972"/>
    <cellStyle name="Heading 2 2 5" xfId="973"/>
    <cellStyle name="Heading 2 2 6" xfId="974"/>
    <cellStyle name="Heading 2 3" xfId="975"/>
    <cellStyle name="Heading 2 4" xfId="976"/>
    <cellStyle name="Heading 2 5" xfId="977"/>
    <cellStyle name="Heading 2 6" xfId="978"/>
    <cellStyle name="Heading 2 7" xfId="979"/>
    <cellStyle name="Heading 2 8" xfId="980"/>
    <cellStyle name="Heading 2 9" xfId="981"/>
    <cellStyle name="Heading 3" xfId="982"/>
    <cellStyle name="Heading 3 2" xfId="983"/>
    <cellStyle name="Heading 3 2 2" xfId="984"/>
    <cellStyle name="Heading 3 2 2 2" xfId="985"/>
    <cellStyle name="Heading 3 2 2 3" xfId="986"/>
    <cellStyle name="Heading 3 2 2 4" xfId="987"/>
    <cellStyle name="Heading 3 2 2 5" xfId="988"/>
    <cellStyle name="Heading 3 2 3" xfId="989"/>
    <cellStyle name="Heading 3 2 4" xfId="990"/>
    <cellStyle name="Heading 3 2 5" xfId="991"/>
    <cellStyle name="Heading 3 2 6" xfId="992"/>
    <cellStyle name="Heading 3 3" xfId="993"/>
    <cellStyle name="Heading 3 4" xfId="994"/>
    <cellStyle name="Heading 3 5" xfId="995"/>
    <cellStyle name="Heading 3 6" xfId="996"/>
    <cellStyle name="Heading 3 7" xfId="997"/>
    <cellStyle name="Heading 3 8" xfId="998"/>
    <cellStyle name="Heading 3 9" xfId="999"/>
    <cellStyle name="Heading 4" xfId="1000"/>
    <cellStyle name="Heading 4 2" xfId="1001"/>
    <cellStyle name="Heading 4 2 2" xfId="1002"/>
    <cellStyle name="Heading 4 2 2 2" xfId="1003"/>
    <cellStyle name="Heading 4 2 2 3" xfId="1004"/>
    <cellStyle name="Heading 4 2 2 4" xfId="1005"/>
    <cellStyle name="Heading 4 2 2 5" xfId="1006"/>
    <cellStyle name="Heading 4 2 3" xfId="1007"/>
    <cellStyle name="Heading 4 2 4" xfId="1008"/>
    <cellStyle name="Heading 4 2 5" xfId="1009"/>
    <cellStyle name="Heading 4 2 6" xfId="1010"/>
    <cellStyle name="Heading 4 3" xfId="1011"/>
    <cellStyle name="Heading 4 4" xfId="1012"/>
    <cellStyle name="Heading 4 5" xfId="1013"/>
    <cellStyle name="Heading 4 6" xfId="1014"/>
    <cellStyle name="Heading 4 7" xfId="1015"/>
    <cellStyle name="Heading 4 8" xfId="1016"/>
    <cellStyle name="Heading 4 9" xfId="1017"/>
    <cellStyle name="Input" xfId="1018"/>
    <cellStyle name="Input 2" xfId="1019"/>
    <cellStyle name="Input 2 2" xfId="1020"/>
    <cellStyle name="Input 2 2 2" xfId="1021"/>
    <cellStyle name="Input 2 2 3" xfId="1022"/>
    <cellStyle name="Input 2 2 4" xfId="1023"/>
    <cellStyle name="Input 2 2 5" xfId="1024"/>
    <cellStyle name="Input 2 3" xfId="1025"/>
    <cellStyle name="Input 2 4" xfId="1026"/>
    <cellStyle name="Input 2 5" xfId="1027"/>
    <cellStyle name="Input 2 6" xfId="1028"/>
    <cellStyle name="Input 3" xfId="1029"/>
    <cellStyle name="Input 4" xfId="1030"/>
    <cellStyle name="Input 5" xfId="1031"/>
    <cellStyle name="Input 6" xfId="1032"/>
    <cellStyle name="Input 7" xfId="1033"/>
    <cellStyle name="Input 8" xfId="1034"/>
    <cellStyle name="Input 9" xfId="1035"/>
    <cellStyle name="Linked Cell" xfId="1036"/>
    <cellStyle name="Linked Cell 2" xfId="1037"/>
    <cellStyle name="Linked Cell 2 2" xfId="1038"/>
    <cellStyle name="Linked Cell 2 2 2" xfId="1039"/>
    <cellStyle name="Linked Cell 2 2 3" xfId="1040"/>
    <cellStyle name="Linked Cell 2 2 4" xfId="1041"/>
    <cellStyle name="Linked Cell 2 2 5" xfId="1042"/>
    <cellStyle name="Linked Cell 2 3" xfId="1043"/>
    <cellStyle name="Linked Cell 2 4" xfId="1044"/>
    <cellStyle name="Linked Cell 2 5" xfId="1045"/>
    <cellStyle name="Linked Cell 2 6" xfId="1046"/>
    <cellStyle name="Linked Cell 3" xfId="1047"/>
    <cellStyle name="Linked Cell 4" xfId="1048"/>
    <cellStyle name="Linked Cell 5" xfId="1049"/>
    <cellStyle name="Linked Cell 6" xfId="1050"/>
    <cellStyle name="Linked Cell 7" xfId="1051"/>
    <cellStyle name="Linked Cell 8" xfId="1052"/>
    <cellStyle name="Linked Cell 9" xfId="1053"/>
    <cellStyle name="Neutral" xfId="1054"/>
    <cellStyle name="Neutral 2" xfId="1055"/>
    <cellStyle name="Neutral 2 2" xfId="1056"/>
    <cellStyle name="Neutral 2 2 2" xfId="1057"/>
    <cellStyle name="Neutral 2 2 3" xfId="1058"/>
    <cellStyle name="Neutral 2 2 4" xfId="1059"/>
    <cellStyle name="Neutral 2 2 5" xfId="1060"/>
    <cellStyle name="Neutral 2 3" xfId="1061"/>
    <cellStyle name="Neutral 2 4" xfId="1062"/>
    <cellStyle name="Neutral 2 5" xfId="1063"/>
    <cellStyle name="Neutral 2 6" xfId="1064"/>
    <cellStyle name="Neutral 3" xfId="1065"/>
    <cellStyle name="Neutral 4" xfId="1066"/>
    <cellStyle name="Neutral 5" xfId="1067"/>
    <cellStyle name="Neutral 6" xfId="1068"/>
    <cellStyle name="Neutral 7" xfId="1069"/>
    <cellStyle name="Neutral 8" xfId="1070"/>
    <cellStyle name="Neutral 9" xfId="1071"/>
    <cellStyle name="Normal - Style1" xfId="1072"/>
    <cellStyle name="Normal 10" xfId="1073"/>
    <cellStyle name="Normal 10 2" xfId="1074"/>
    <cellStyle name="Normal 10 3" xfId="1075"/>
    <cellStyle name="Normal 11" xfId="1076"/>
    <cellStyle name="Normal 11 2" xfId="1077"/>
    <cellStyle name="Normal 12" xfId="1078"/>
    <cellStyle name="Normal 13" xfId="1079"/>
    <cellStyle name="Normal 14" xfId="1080"/>
    <cellStyle name="Normal 15" xfId="1081"/>
    <cellStyle name="Normal 16" xfId="1082"/>
    <cellStyle name="Normal 17" xfId="1083"/>
    <cellStyle name="Normal 18" xfId="1084"/>
    <cellStyle name="Normal 19" xfId="1085"/>
    <cellStyle name="Normal 2" xfId="1086"/>
    <cellStyle name="Normal 2 10" xfId="1087"/>
    <cellStyle name="Normal 2 10 2" xfId="1088"/>
    <cellStyle name="Normal 2 10 3" xfId="1089"/>
    <cellStyle name="Normal 2 10 4" xfId="1090"/>
    <cellStyle name="Normal 2 10 5" xfId="1091"/>
    <cellStyle name="Normal 2 11" xfId="1092"/>
    <cellStyle name="Normal 2 11 2" xfId="1093"/>
    <cellStyle name="Normal 2 11 3" xfId="1094"/>
    <cellStyle name="Normal 2 11 4" xfId="1095"/>
    <cellStyle name="Normal 2 11 5" xfId="1096"/>
    <cellStyle name="Normal 2 12" xfId="1097"/>
    <cellStyle name="Normal 2 12 2" xfId="1098"/>
    <cellStyle name="Normal 2 12 3" xfId="1099"/>
    <cellStyle name="Normal 2 12 4" xfId="1100"/>
    <cellStyle name="Normal 2 12 5" xfId="1101"/>
    <cellStyle name="Normal 2 13" xfId="1102"/>
    <cellStyle name="Normal 2 13 2" xfId="1103"/>
    <cellStyle name="Normal 2 13 3" xfId="1104"/>
    <cellStyle name="Normal 2 13 4" xfId="1105"/>
    <cellStyle name="Normal 2 13 5" xfId="1106"/>
    <cellStyle name="Normal 2 14" xfId="1107"/>
    <cellStyle name="Normal 2 14 2" xfId="1108"/>
    <cellStyle name="Normal 2 14 3" xfId="1109"/>
    <cellStyle name="Normal 2 14 4" xfId="1110"/>
    <cellStyle name="Normal 2 14 5" xfId="1111"/>
    <cellStyle name="Normal 2 15" xfId="1112"/>
    <cellStyle name="Normal 2 15 2" xfId="1113"/>
    <cellStyle name="Normal 2 15 3" xfId="1114"/>
    <cellStyle name="Normal 2 15 4" xfId="1115"/>
    <cellStyle name="Normal 2 15 5" xfId="1116"/>
    <cellStyle name="Normal 2 16" xfId="1117"/>
    <cellStyle name="Normal 2 16 2" xfId="1118"/>
    <cellStyle name="Normal 2 16 3" xfId="1119"/>
    <cellStyle name="Normal 2 16 4" xfId="1120"/>
    <cellStyle name="Normal 2 16 5" xfId="1121"/>
    <cellStyle name="Normal 2 17" xfId="1122"/>
    <cellStyle name="Normal 2 17 2" xfId="1123"/>
    <cellStyle name="Normal 2 17 3" xfId="1124"/>
    <cellStyle name="Normal 2 17 4" xfId="1125"/>
    <cellStyle name="Normal 2 17 5" xfId="1126"/>
    <cellStyle name="Normal 2 18" xfId="1127"/>
    <cellStyle name="Normal 2 19" xfId="1128"/>
    <cellStyle name="Normal 2 2" xfId="1129"/>
    <cellStyle name="Normal 2 2 10" xfId="1130"/>
    <cellStyle name="Normal 2 2 11" xfId="1131"/>
    <cellStyle name="Normal 2 2 12" xfId="1132"/>
    <cellStyle name="Normal 2 2 2" xfId="1133"/>
    <cellStyle name="Normal 2 2 2 2" xfId="1134"/>
    <cellStyle name="Normal 2 2 3" xfId="1135"/>
    <cellStyle name="Normal 2 2 4" xfId="1136"/>
    <cellStyle name="Normal 2 2 5" xfId="1137"/>
    <cellStyle name="Normal 2 2 6" xfId="1138"/>
    <cellStyle name="Normal 2 2 7" xfId="1139"/>
    <cellStyle name="Normal 2 2 8" xfId="1140"/>
    <cellStyle name="Normal 2 2 9" xfId="1141"/>
    <cellStyle name="Normal 2 20" xfId="1142"/>
    <cellStyle name="Normal 2 21" xfId="1143"/>
    <cellStyle name="Normal 2 22" xfId="1144"/>
    <cellStyle name="Normal 2 23" xfId="1145"/>
    <cellStyle name="Normal 2 24" xfId="1146"/>
    <cellStyle name="Normal 2 25" xfId="1147"/>
    <cellStyle name="Normal 2 26" xfId="1148"/>
    <cellStyle name="Normal 2 27" xfId="1149"/>
    <cellStyle name="Normal 2 27 10" xfId="1150"/>
    <cellStyle name="Normal 2 27 11" xfId="1151"/>
    <cellStyle name="Normal 2 27 2" xfId="1152"/>
    <cellStyle name="Normal 2 27 2 2" xfId="1153"/>
    <cellStyle name="Normal 2 27 2 3" xfId="1154"/>
    <cellStyle name="Normal 2 27 2 4" xfId="1155"/>
    <cellStyle name="Normal 2 27 2 5" xfId="1156"/>
    <cellStyle name="Normal 2 27 3" xfId="1157"/>
    <cellStyle name="Normal 2 27 4" xfId="1158"/>
    <cellStyle name="Normal 2 27 5" xfId="1159"/>
    <cellStyle name="Normal 2 27 6" xfId="1160"/>
    <cellStyle name="Normal 2 27 7" xfId="1161"/>
    <cellStyle name="Normal 2 27 8" xfId="1162"/>
    <cellStyle name="Normal 2 27 9" xfId="1163"/>
    <cellStyle name="Normal 2 27_Link_Sources_Per_Schedule" xfId="1164"/>
    <cellStyle name="Normal 2 28" xfId="1165"/>
    <cellStyle name="Normal 2 29" xfId="1166"/>
    <cellStyle name="Normal 2 3" xfId="1167"/>
    <cellStyle name="Normal 2 3 2" xfId="1168"/>
    <cellStyle name="Normal 2 3 3" xfId="1169"/>
    <cellStyle name="Normal 2 3 4" xfId="1170"/>
    <cellStyle name="Normal 2 3 5" xfId="1171"/>
    <cellStyle name="Normal 2 30" xfId="1172"/>
    <cellStyle name="Normal 2 31" xfId="1173"/>
    <cellStyle name="Normal 2 32" xfId="1174"/>
    <cellStyle name="Normal 2 33" xfId="1175"/>
    <cellStyle name="Normal 2 34" xfId="1176"/>
    <cellStyle name="Normal 2 35" xfId="1177"/>
    <cellStyle name="Normal 2 36" xfId="1178"/>
    <cellStyle name="Normal 2 37" xfId="1179"/>
    <cellStyle name="Normal 2 38" xfId="1180"/>
    <cellStyle name="Normal 2 39" xfId="1181"/>
    <cellStyle name="Normal 2 4" xfId="1182"/>
    <cellStyle name="Normal 2 4 2" xfId="1183"/>
    <cellStyle name="Normal 2 4 3" xfId="1184"/>
    <cellStyle name="Normal 2 4 4" xfId="1185"/>
    <cellStyle name="Normal 2 4 5" xfId="1186"/>
    <cellStyle name="Normal 2 40" xfId="1187"/>
    <cellStyle name="Normal 2 41" xfId="1188"/>
    <cellStyle name="Normal 2 42" xfId="1189"/>
    <cellStyle name="Normal 2 43" xfId="1190"/>
    <cellStyle name="Normal 2 44" xfId="1191"/>
    <cellStyle name="Normal 2 45" xfId="1192"/>
    <cellStyle name="Normal 2 46" xfId="1193"/>
    <cellStyle name="Normal 2 47" xfId="1194"/>
    <cellStyle name="Normal 2 48" xfId="1195"/>
    <cellStyle name="Normal 2 49" xfId="1196"/>
    <cellStyle name="Normal 2 5" xfId="1197"/>
    <cellStyle name="Normal 2 5 2" xfId="1198"/>
    <cellStyle name="Normal 2 5 3" xfId="1199"/>
    <cellStyle name="Normal 2 5 4" xfId="1200"/>
    <cellStyle name="Normal 2 5 5" xfId="1201"/>
    <cellStyle name="Normal 2 50" xfId="1202"/>
    <cellStyle name="Normal 2 51" xfId="1203"/>
    <cellStyle name="Normal 2 52" xfId="1204"/>
    <cellStyle name="Normal 2 53" xfId="1205"/>
    <cellStyle name="Normal 2 54" xfId="1206"/>
    <cellStyle name="Normal 2 54 2" xfId="1207"/>
    <cellStyle name="Normal 2 54 2 2" xfId="1208"/>
    <cellStyle name="Normal 2 54 2 3" xfId="1209"/>
    <cellStyle name="Normal 2 54 2 4" xfId="1210"/>
    <cellStyle name="Normal 2 54 2 5" xfId="1211"/>
    <cellStyle name="Normal 2 54 3" xfId="1212"/>
    <cellStyle name="Normal 2 54 4" xfId="1213"/>
    <cellStyle name="Normal 2 54 5" xfId="1214"/>
    <cellStyle name="Normal 2 54 6" xfId="1215"/>
    <cellStyle name="Normal 2 55" xfId="1216"/>
    <cellStyle name="Normal 2 55 2" xfId="1217"/>
    <cellStyle name="Normal 2 55 3" xfId="1218"/>
    <cellStyle name="Normal 2 55 4" xfId="1219"/>
    <cellStyle name="Normal 2 55 5" xfId="1220"/>
    <cellStyle name="Normal 2 56" xfId="1221"/>
    <cellStyle name="Normal 2 57" xfId="1222"/>
    <cellStyle name="Normal 2 58" xfId="1223"/>
    <cellStyle name="Normal 2 59" xfId="1224"/>
    <cellStyle name="Normal 2 6" xfId="1225"/>
    <cellStyle name="Normal 2 6 2" xfId="1226"/>
    <cellStyle name="Normal 2 6 3" xfId="1227"/>
    <cellStyle name="Normal 2 6 4" xfId="1228"/>
    <cellStyle name="Normal 2 6 5" xfId="1229"/>
    <cellStyle name="Normal 2 60" xfId="1230"/>
    <cellStyle name="Normal 2 61" xfId="1231"/>
    <cellStyle name="Normal 2 7" xfId="1232"/>
    <cellStyle name="Normal 2 7 2" xfId="1233"/>
    <cellStyle name="Normal 2 7 3" xfId="1234"/>
    <cellStyle name="Normal 2 7 4" xfId="1235"/>
    <cellStyle name="Normal 2 7 5" xfId="1236"/>
    <cellStyle name="Normal 2 8" xfId="1237"/>
    <cellStyle name="Normal 2 8 2" xfId="1238"/>
    <cellStyle name="Normal 2 8 3" xfId="1239"/>
    <cellStyle name="Normal 2 8 4" xfId="1240"/>
    <cellStyle name="Normal 2 8 5" xfId="1241"/>
    <cellStyle name="Normal 2 9" xfId="1242"/>
    <cellStyle name="Normal 2 9 2" xfId="1243"/>
    <cellStyle name="Normal 2 9 3" xfId="1244"/>
    <cellStyle name="Normal 2 9 4" xfId="1245"/>
    <cellStyle name="Normal 2 9 5" xfId="1246"/>
    <cellStyle name="Normal 20" xfId="1247"/>
    <cellStyle name="Normal 21" xfId="1248"/>
    <cellStyle name="Normal 3" xfId="1249"/>
    <cellStyle name="Normal 3 10" xfId="1250"/>
    <cellStyle name="Normal 3 11" xfId="1251"/>
    <cellStyle name="Normal 3 12" xfId="1252"/>
    <cellStyle name="Normal 3 13" xfId="1253"/>
    <cellStyle name="Normal 3 14" xfId="1254"/>
    <cellStyle name="Normal 3 15" xfId="1255"/>
    <cellStyle name="Normal 3 16" xfId="1256"/>
    <cellStyle name="Normal 3 17" xfId="1257"/>
    <cellStyle name="Normal 3 18" xfId="1258"/>
    <cellStyle name="Normal 3 19" xfId="1259"/>
    <cellStyle name="Normal 3 2" xfId="1260"/>
    <cellStyle name="Normal 3 2 2" xfId="1261"/>
    <cellStyle name="Normal 3 2 2 2" xfId="1262"/>
    <cellStyle name="Normal 3 2 3" xfId="1263"/>
    <cellStyle name="Normal 3 2 3 2" xfId="1264"/>
    <cellStyle name="Normal 3 2 4" xfId="1265"/>
    <cellStyle name="Normal 3 2 4 2" xfId="1266"/>
    <cellStyle name="Normal 3 2 5" xfId="1267"/>
    <cellStyle name="Normal 3 2 5 2" xfId="1268"/>
    <cellStyle name="Normal 3 2 5 3" xfId="1269"/>
    <cellStyle name="Normal 3 2 5 4" xfId="1270"/>
    <cellStyle name="Normal 3 2 5 5" xfId="1271"/>
    <cellStyle name="Normal 3 2 6" xfId="1272"/>
    <cellStyle name="Normal 3 2 7" xfId="1273"/>
    <cellStyle name="Normal 3 2 8" xfId="1274"/>
    <cellStyle name="Normal 3 2_Accum Defd Tax Recon" xfId="1275"/>
    <cellStyle name="Normal 3 20" xfId="1276"/>
    <cellStyle name="Normal 3 21" xfId="1277"/>
    <cellStyle name="Normal 3 22" xfId="1278"/>
    <cellStyle name="Normal 3 23" xfId="1279"/>
    <cellStyle name="Normal 3 24" xfId="1280"/>
    <cellStyle name="Normal 3 25" xfId="1281"/>
    <cellStyle name="Normal 3 26" xfId="1282"/>
    <cellStyle name="Normal 3 27" xfId="1283"/>
    <cellStyle name="Normal 3 27 2" xfId="1284"/>
    <cellStyle name="Normal 3 27 3" xfId="1285"/>
    <cellStyle name="Normal 3 27 4" xfId="1286"/>
    <cellStyle name="Normal 3 27 5" xfId="1287"/>
    <cellStyle name="Normal 3 28" xfId="1288"/>
    <cellStyle name="Normal 3 29" xfId="1289"/>
    <cellStyle name="Normal 3 3" xfId="1290"/>
    <cellStyle name="Normal 3 3 2" xfId="1291"/>
    <cellStyle name="Normal 3 3 2 2" xfId="1292"/>
    <cellStyle name="Normal 3 3 2 3" xfId="1293"/>
    <cellStyle name="Normal 3 3 2 4" xfId="1294"/>
    <cellStyle name="Normal 3 3 2 5" xfId="1295"/>
    <cellStyle name="Normal 3 3 3" xfId="1296"/>
    <cellStyle name="Normal 3 3 4" xfId="1297"/>
    <cellStyle name="Normal 3 3 5" xfId="1298"/>
    <cellStyle name="Normal 3 3 6" xfId="1299"/>
    <cellStyle name="Normal 3 30" xfId="1300"/>
    <cellStyle name="Normal 3 31" xfId="1301"/>
    <cellStyle name="Normal 3 32" xfId="1302"/>
    <cellStyle name="Normal 3 33" xfId="1303"/>
    <cellStyle name="Normal 3 34" xfId="1304"/>
    <cellStyle name="Normal 3 35" xfId="1305"/>
    <cellStyle name="Normal 3 36" xfId="1306"/>
    <cellStyle name="Normal 3 37" xfId="1307"/>
    <cellStyle name="Normal 3 38" xfId="1308"/>
    <cellStyle name="Normal 3 4" xfId="1309"/>
    <cellStyle name="Normal 3 4 2" xfId="1310"/>
    <cellStyle name="Normal 3 4 2 2" xfId="1311"/>
    <cellStyle name="Normal 3 4 2 3" xfId="1312"/>
    <cellStyle name="Normal 3 4 2 4" xfId="1313"/>
    <cellStyle name="Normal 3 4 2 5" xfId="1314"/>
    <cellStyle name="Normal 3 4 3" xfId="1315"/>
    <cellStyle name="Normal 3 4 4" xfId="1316"/>
    <cellStyle name="Normal 3 4 5" xfId="1317"/>
    <cellStyle name="Normal 3 4 6" xfId="1318"/>
    <cellStyle name="Normal 3 5" xfId="1319"/>
    <cellStyle name="Normal 3 5 2" xfId="1320"/>
    <cellStyle name="Normal 3 5 2 2" xfId="1321"/>
    <cellStyle name="Normal 3 5 2 3" xfId="1322"/>
    <cellStyle name="Normal 3 5 2 4" xfId="1323"/>
    <cellStyle name="Normal 3 5 2 5" xfId="1324"/>
    <cellStyle name="Normal 3 5 3" xfId="1325"/>
    <cellStyle name="Normal 3 5 4" xfId="1326"/>
    <cellStyle name="Normal 3 5 5" xfId="1327"/>
    <cellStyle name="Normal 3 5 6" xfId="1328"/>
    <cellStyle name="Normal 3 6" xfId="1329"/>
    <cellStyle name="Normal 3 6 2" xfId="1330"/>
    <cellStyle name="Normal 3 6 2 2" xfId="1331"/>
    <cellStyle name="Normal 3 6 2 3" xfId="1332"/>
    <cellStyle name="Normal 3 6 2 4" xfId="1333"/>
    <cellStyle name="Normal 3 6 2 5" xfId="1334"/>
    <cellStyle name="Normal 3 6 3" xfId="1335"/>
    <cellStyle name="Normal 3 6 4" xfId="1336"/>
    <cellStyle name="Normal 3 6 5" xfId="1337"/>
    <cellStyle name="Normal 3 6 6" xfId="1338"/>
    <cellStyle name="Normal 3 7" xfId="1339"/>
    <cellStyle name="Normal 3 8" xfId="1340"/>
    <cellStyle name="Normal 3 8 2" xfId="1341"/>
    <cellStyle name="Normal 3 9" xfId="1342"/>
    <cellStyle name="Normal 3_Accum Defd Tax Recon" xfId="1343"/>
    <cellStyle name="Normal 4" xfId="1344"/>
    <cellStyle name="Normal 4 10" xfId="1345"/>
    <cellStyle name="Normal 4 11" xfId="1346"/>
    <cellStyle name="Normal 4 12" xfId="1347"/>
    <cellStyle name="Normal 4 13" xfId="1348"/>
    <cellStyle name="Normal 4 14" xfId="1349"/>
    <cellStyle name="Normal 4 15" xfId="1350"/>
    <cellStyle name="Normal 4 2" xfId="1351"/>
    <cellStyle name="Normal 4 2 2" xfId="1352"/>
    <cellStyle name="Normal 4 2 2 2" xfId="1353"/>
    <cellStyle name="Normal 4 2 2 3" xfId="1354"/>
    <cellStyle name="Normal 4 2 2 4" xfId="1355"/>
    <cellStyle name="Normal 4 2 2 5" xfId="1356"/>
    <cellStyle name="Normal 4 2 3" xfId="1357"/>
    <cellStyle name="Normal 4 2 4" xfId="1358"/>
    <cellStyle name="Normal 4 2 5" xfId="1359"/>
    <cellStyle name="Normal 4 2 6" xfId="1360"/>
    <cellStyle name="Normal 4 3" xfId="1361"/>
    <cellStyle name="Normal 4 3 2" xfId="1362"/>
    <cellStyle name="Normal 4 3 2 2" xfId="1363"/>
    <cellStyle name="Normal 4 3 2 3" xfId="1364"/>
    <cellStyle name="Normal 4 3 2 4" xfId="1365"/>
    <cellStyle name="Normal 4 3 2 5" xfId="1366"/>
    <cellStyle name="Normal 4 3 3" xfId="1367"/>
    <cellStyle name="Normal 4 3 4" xfId="1368"/>
    <cellStyle name="Normal 4 3 5" xfId="1369"/>
    <cellStyle name="Normal 4 3 6" xfId="1370"/>
    <cellStyle name="Normal 4 3 7" xfId="1371"/>
    <cellStyle name="Normal 4 3 8" xfId="1372"/>
    <cellStyle name="Normal 4 4" xfId="1373"/>
    <cellStyle name="Normal 4 4 2" xfId="1374"/>
    <cellStyle name="Normal 4 4 2 2" xfId="1375"/>
    <cellStyle name="Normal 4 4 2 3" xfId="1376"/>
    <cellStyle name="Normal 4 4 2 4" xfId="1377"/>
    <cellStyle name="Normal 4 4 2 5" xfId="1378"/>
    <cellStyle name="Normal 4 4 3" xfId="1379"/>
    <cellStyle name="Normal 4 4 4" xfId="1380"/>
    <cellStyle name="Normal 4 4 5" xfId="1381"/>
    <cellStyle name="Normal 4 4 6" xfId="1382"/>
    <cellStyle name="Normal 4 5" xfId="1383"/>
    <cellStyle name="Normal 4 5 2" xfId="1384"/>
    <cellStyle name="Normal 4 5 2 2" xfId="1385"/>
    <cellStyle name="Normal 4 5 2 3" xfId="1386"/>
    <cellStyle name="Normal 4 5 2 4" xfId="1387"/>
    <cellStyle name="Normal 4 5 2 5" xfId="1388"/>
    <cellStyle name="Normal 4 5 3" xfId="1389"/>
    <cellStyle name="Normal 4 5 4" xfId="1390"/>
    <cellStyle name="Normal 4 5 5" xfId="1391"/>
    <cellStyle name="Normal 4 5 6" xfId="1392"/>
    <cellStyle name="Normal 4 6" xfId="1393"/>
    <cellStyle name="Normal 4 6 2" xfId="1394"/>
    <cellStyle name="Normal 4 6 3" xfId="1395"/>
    <cellStyle name="Normal 4 6 4" xfId="1396"/>
    <cellStyle name="Normal 4 6 5" xfId="1397"/>
    <cellStyle name="Normal 4 7" xfId="1398"/>
    <cellStyle name="Normal 4 8" xfId="1399"/>
    <cellStyle name="Normal 4 9" xfId="1400"/>
    <cellStyle name="Normal 4_Link_Sources_Per_Schedule" xfId="1401"/>
    <cellStyle name="Normal 5" xfId="1402"/>
    <cellStyle name="Normal 5 10" xfId="1403"/>
    <cellStyle name="Normal 5 11" xfId="1404"/>
    <cellStyle name="Normal 5 12" xfId="1405"/>
    <cellStyle name="Normal 5 13" xfId="1406"/>
    <cellStyle name="Normal 5 14" xfId="1407"/>
    <cellStyle name="Normal 5 15" xfId="1408"/>
    <cellStyle name="Normal 5 2" xfId="1409"/>
    <cellStyle name="Normal 5 2 2" xfId="1410"/>
    <cellStyle name="Normal 5 2 3" xfId="1411"/>
    <cellStyle name="Normal 5 2 4" xfId="1412"/>
    <cellStyle name="Normal 5 2 5" xfId="1413"/>
    <cellStyle name="Normal 5 3" xfId="1414"/>
    <cellStyle name="Normal 5 4" xfId="1415"/>
    <cellStyle name="Normal 5 5" xfId="1416"/>
    <cellStyle name="Normal 5 6" xfId="1417"/>
    <cellStyle name="Normal 5 7" xfId="1418"/>
    <cellStyle name="Normal 5 8" xfId="1419"/>
    <cellStyle name="Normal 5 9" xfId="1420"/>
    <cellStyle name="Normal 5_Link_Sources_Per_Schedule" xfId="1421"/>
    <cellStyle name="Normal 6" xfId="1422"/>
    <cellStyle name="Normal 6 10" xfId="1423"/>
    <cellStyle name="Normal 6 11" xfId="1424"/>
    <cellStyle name="Normal 6 12" xfId="1425"/>
    <cellStyle name="Normal 6 13" xfId="1426"/>
    <cellStyle name="Normal 6 14" xfId="1427"/>
    <cellStyle name="Normal 6 2" xfId="1428"/>
    <cellStyle name="Normal 6 2 2" xfId="1429"/>
    <cellStyle name="Normal 6 2 2 2" xfId="1430"/>
    <cellStyle name="Normal 6 2 2 3" xfId="1431"/>
    <cellStyle name="Normal 6 2 2 4" xfId="1432"/>
    <cellStyle name="Normal 6 2 2 5" xfId="1433"/>
    <cellStyle name="Normal 6 2 3" xfId="1434"/>
    <cellStyle name="Normal 6 2 4" xfId="1435"/>
    <cellStyle name="Normal 6 2 5" xfId="1436"/>
    <cellStyle name="Normal 6 2 6" xfId="1437"/>
    <cellStyle name="Normal 6 3" xfId="1438"/>
    <cellStyle name="Normal 6 3 2" xfId="1439"/>
    <cellStyle name="Normal 6 4" xfId="1440"/>
    <cellStyle name="Normal 6 4 2" xfId="1441"/>
    <cellStyle name="Normal 6 5" xfId="1442"/>
    <cellStyle name="Normal 6 5 2" xfId="1443"/>
    <cellStyle name="Normal 6 6" xfId="1444"/>
    <cellStyle name="Normal 6 6 2" xfId="1445"/>
    <cellStyle name="Normal 6 6 3" xfId="1446"/>
    <cellStyle name="Normal 6 6 4" xfId="1447"/>
    <cellStyle name="Normal 6 6 5" xfId="1448"/>
    <cellStyle name="Normal 6 7" xfId="1449"/>
    <cellStyle name="Normal 6 7 2" xfId="1450"/>
    <cellStyle name="Normal 6 8" xfId="1451"/>
    <cellStyle name="Normal 6 9" xfId="1452"/>
    <cellStyle name="Normal 7" xfId="1453"/>
    <cellStyle name="Normal 7 2" xfId="1454"/>
    <cellStyle name="Normal 7 2 2" xfId="1455"/>
    <cellStyle name="Normal 7 2 3" xfId="1456"/>
    <cellStyle name="Normal 7 2 4" xfId="1457"/>
    <cellStyle name="Normal 7 2 5" xfId="1458"/>
    <cellStyle name="Normal 7 2_Accum Defd Tax Recon" xfId="1459"/>
    <cellStyle name="Normal 7 3" xfId="1460"/>
    <cellStyle name="Normal 7 4" xfId="1461"/>
    <cellStyle name="Normal 7 5" xfId="1462"/>
    <cellStyle name="Normal 7 6" xfId="1463"/>
    <cellStyle name="Normal 7_Accum Defd Tax Recon" xfId="1464"/>
    <cellStyle name="Normal 8" xfId="1465"/>
    <cellStyle name="Normal 8 2" xfId="1466"/>
    <cellStyle name="Normal 8 3" xfId="1467"/>
    <cellStyle name="Normal 8_Accum Defd Tax Recon" xfId="1468"/>
    <cellStyle name="Normal 9" xfId="1469"/>
    <cellStyle name="Normal 9 2" xfId="1470"/>
    <cellStyle name="Normal 9 3" xfId="1471"/>
    <cellStyle name="Normal 9 4" xfId="1472"/>
    <cellStyle name="Normal 9 5" xfId="1473"/>
    <cellStyle name="Normal 9_Accum Defd Tax Recon" xfId="1474"/>
    <cellStyle name="Normal_ADITAnalysisID090805" xfId="1475"/>
    <cellStyle name="Note" xfId="1476"/>
    <cellStyle name="Note 10" xfId="1477"/>
    <cellStyle name="Note 11" xfId="1478"/>
    <cellStyle name="Note 12" xfId="1479"/>
    <cellStyle name="Note 2" xfId="1480"/>
    <cellStyle name="Note 2 2" xfId="1481"/>
    <cellStyle name="Note 2 3" xfId="1482"/>
    <cellStyle name="Note 2 4" xfId="1483"/>
    <cellStyle name="Note 2 5" xfId="1484"/>
    <cellStyle name="Note 2 6" xfId="1485"/>
    <cellStyle name="Note 2 7" xfId="1486"/>
    <cellStyle name="Note 2 8" xfId="1487"/>
    <cellStyle name="Note 3" xfId="1488"/>
    <cellStyle name="Note 3 2" xfId="1489"/>
    <cellStyle name="Note 3 3" xfId="1490"/>
    <cellStyle name="Note 4" xfId="1491"/>
    <cellStyle name="Note 4 2" xfId="1492"/>
    <cellStyle name="Note 4 3" xfId="1493"/>
    <cellStyle name="Note 5" xfId="1494"/>
    <cellStyle name="Note 6" xfId="1495"/>
    <cellStyle name="Note 7" xfId="1496"/>
    <cellStyle name="Note 8" xfId="1497"/>
    <cellStyle name="Note 9" xfId="1498"/>
    <cellStyle name="Output" xfId="1499"/>
    <cellStyle name="Output 2" xfId="1500"/>
    <cellStyle name="Output 2 2" xfId="1501"/>
    <cellStyle name="Output 2 2 2" xfId="1502"/>
    <cellStyle name="Output 2 2 3" xfId="1503"/>
    <cellStyle name="Output 2 2 4" xfId="1504"/>
    <cellStyle name="Output 2 2 5" xfId="1505"/>
    <cellStyle name="Output 2 3" xfId="1506"/>
    <cellStyle name="Output 2 4" xfId="1507"/>
    <cellStyle name="Output 2 5" xfId="1508"/>
    <cellStyle name="Output 2 6" xfId="1509"/>
    <cellStyle name="Output 3" xfId="1510"/>
    <cellStyle name="Output 4" xfId="1511"/>
    <cellStyle name="Output 5" xfId="1512"/>
    <cellStyle name="Output 6" xfId="1513"/>
    <cellStyle name="Output 7" xfId="1514"/>
    <cellStyle name="Output 8" xfId="1515"/>
    <cellStyle name="Output 9" xfId="1516"/>
    <cellStyle name="Percent" xfId="1517"/>
    <cellStyle name="Percent 2" xfId="1518"/>
    <cellStyle name="Percent 2 10" xfId="1519"/>
    <cellStyle name="Percent 2 11" xfId="1520"/>
    <cellStyle name="Percent 2 12" xfId="1521"/>
    <cellStyle name="Percent 2 13" xfId="1522"/>
    <cellStyle name="Percent 2 14" xfId="1523"/>
    <cellStyle name="Percent 2 15" xfId="1524"/>
    <cellStyle name="Percent 2 16" xfId="1525"/>
    <cellStyle name="Percent 2 17" xfId="1526"/>
    <cellStyle name="Percent 2 18" xfId="1527"/>
    <cellStyle name="Percent 2 19" xfId="1528"/>
    <cellStyle name="Percent 2 2" xfId="1529"/>
    <cellStyle name="Percent 2 2 2" xfId="1530"/>
    <cellStyle name="Percent 2 2 2 2" xfId="1531"/>
    <cellStyle name="Percent 2 2 2 3" xfId="1532"/>
    <cellStyle name="Percent 2 2 2 4" xfId="1533"/>
    <cellStyle name="Percent 2 2 2 5" xfId="1534"/>
    <cellStyle name="Percent 2 2 3" xfId="1535"/>
    <cellStyle name="Percent 2 2 4" xfId="1536"/>
    <cellStyle name="Percent 2 2 5" xfId="1537"/>
    <cellStyle name="Percent 2 2 6" xfId="1538"/>
    <cellStyle name="Percent 2 20" xfId="1539"/>
    <cellStyle name="Percent 2 21" xfId="1540"/>
    <cellStyle name="Percent 2 22" xfId="1541"/>
    <cellStyle name="Percent 2 23" xfId="1542"/>
    <cellStyle name="Percent 2 24" xfId="1543"/>
    <cellStyle name="Percent 2 25" xfId="1544"/>
    <cellStyle name="Percent 2 26" xfId="1545"/>
    <cellStyle name="Percent 2 27" xfId="1546"/>
    <cellStyle name="Percent 2 28" xfId="1547"/>
    <cellStyle name="Percent 2 29" xfId="1548"/>
    <cellStyle name="Percent 2 3" xfId="1549"/>
    <cellStyle name="Percent 2 3 2" xfId="1550"/>
    <cellStyle name="Percent 2 3 2 2" xfId="1551"/>
    <cellStyle name="Percent 2 3 2 3" xfId="1552"/>
    <cellStyle name="Percent 2 3 2 4" xfId="1553"/>
    <cellStyle name="Percent 2 3 2 5" xfId="1554"/>
    <cellStyle name="Percent 2 3 3" xfId="1555"/>
    <cellStyle name="Percent 2 3 4" xfId="1556"/>
    <cellStyle name="Percent 2 3 5" xfId="1557"/>
    <cellStyle name="Percent 2 3 6" xfId="1558"/>
    <cellStyle name="Percent 2 30" xfId="1559"/>
    <cellStyle name="Percent 2 31" xfId="1560"/>
    <cellStyle name="Percent 2 32" xfId="1561"/>
    <cellStyle name="Percent 2 33" xfId="1562"/>
    <cellStyle name="Percent 2 34" xfId="1563"/>
    <cellStyle name="Percent 2 35" xfId="1564"/>
    <cellStyle name="Percent 2 36" xfId="1565"/>
    <cellStyle name="Percent 2 37" xfId="1566"/>
    <cellStyle name="Percent 2 38" xfId="1567"/>
    <cellStyle name="Percent 2 39" xfId="1568"/>
    <cellStyle name="Percent 2 4" xfId="1569"/>
    <cellStyle name="Percent 2 4 10" xfId="1570"/>
    <cellStyle name="Percent 2 4 11" xfId="1571"/>
    <cellStyle name="Percent 2 4 12" xfId="1572"/>
    <cellStyle name="Percent 2 4 2" xfId="1573"/>
    <cellStyle name="Percent 2 4 2 2" xfId="1574"/>
    <cellStyle name="Percent 2 4 2 3" xfId="1575"/>
    <cellStyle name="Percent 2 4 2 4" xfId="1576"/>
    <cellStyle name="Percent 2 4 2 5" xfId="1577"/>
    <cellStyle name="Percent 2 4 3" xfId="1578"/>
    <cellStyle name="Percent 2 4 4" xfId="1579"/>
    <cellStyle name="Percent 2 4 5" xfId="1580"/>
    <cellStyle name="Percent 2 4 6" xfId="1581"/>
    <cellStyle name="Percent 2 4 7" xfId="1582"/>
    <cellStyle name="Percent 2 4 8" xfId="1583"/>
    <cellStyle name="Percent 2 4 9" xfId="1584"/>
    <cellStyle name="Percent 2 40" xfId="1585"/>
    <cellStyle name="Percent 2 41" xfId="1586"/>
    <cellStyle name="Percent 2 42" xfId="1587"/>
    <cellStyle name="Percent 2 43" xfId="1588"/>
    <cellStyle name="Percent 2 44" xfId="1589"/>
    <cellStyle name="Percent 2 45" xfId="1590"/>
    <cellStyle name="Percent 2 46" xfId="1591"/>
    <cellStyle name="Percent 2 47" xfId="1592"/>
    <cellStyle name="Percent 2 48" xfId="1593"/>
    <cellStyle name="Percent 2 49" xfId="1594"/>
    <cellStyle name="Percent 2 5" xfId="1595"/>
    <cellStyle name="Percent 2 50" xfId="1596"/>
    <cellStyle name="Percent 2 50 2" xfId="1597"/>
    <cellStyle name="Percent 2 50 3" xfId="1598"/>
    <cellStyle name="Percent 2 50 4" xfId="1599"/>
    <cellStyle name="Percent 2 50 5" xfId="1600"/>
    <cellStyle name="Percent 2 51" xfId="1601"/>
    <cellStyle name="Percent 2 52" xfId="1602"/>
    <cellStyle name="Percent 2 53" xfId="1603"/>
    <cellStyle name="Percent 2 54" xfId="1604"/>
    <cellStyle name="Percent 2 55" xfId="1605"/>
    <cellStyle name="Percent 2 56" xfId="1606"/>
    <cellStyle name="Percent 2 57" xfId="1607"/>
    <cellStyle name="Percent 2 6" xfId="1608"/>
    <cellStyle name="Percent 2 7" xfId="1609"/>
    <cellStyle name="Percent 2 8" xfId="1610"/>
    <cellStyle name="Percent 2 9" xfId="1611"/>
    <cellStyle name="Percent 3" xfId="1612"/>
    <cellStyle name="Percent 3 10" xfId="1613"/>
    <cellStyle name="Percent 3 11" xfId="1614"/>
    <cellStyle name="Percent 3 12" xfId="1615"/>
    <cellStyle name="Percent 3 13" xfId="1616"/>
    <cellStyle name="Percent 3 14" xfId="1617"/>
    <cellStyle name="Percent 3 15" xfId="1618"/>
    <cellStyle name="Percent 3 16" xfId="1619"/>
    <cellStyle name="Percent 3 17" xfId="1620"/>
    <cellStyle name="Percent 3 18" xfId="1621"/>
    <cellStyle name="Percent 3 19" xfId="1622"/>
    <cellStyle name="Percent 3 2" xfId="1623"/>
    <cellStyle name="Percent 3 2 2" xfId="1624"/>
    <cellStyle name="Percent 3 2 2 2" xfId="1625"/>
    <cellStyle name="Percent 3 2 2 3" xfId="1626"/>
    <cellStyle name="Percent 3 2 2 4" xfId="1627"/>
    <cellStyle name="Percent 3 2 2 5" xfId="1628"/>
    <cellStyle name="Percent 3 2 3" xfId="1629"/>
    <cellStyle name="Percent 3 2 4" xfId="1630"/>
    <cellStyle name="Percent 3 2 5" xfId="1631"/>
    <cellStyle name="Percent 3 2 6" xfId="1632"/>
    <cellStyle name="Percent 3 20" xfId="1633"/>
    <cellStyle name="Percent 3 21" xfId="1634"/>
    <cellStyle name="Percent 3 22" xfId="1635"/>
    <cellStyle name="Percent 3 23" xfId="1636"/>
    <cellStyle name="Percent 3 24" xfId="1637"/>
    <cellStyle name="Percent 3 25" xfId="1638"/>
    <cellStyle name="Percent 3 26" xfId="1639"/>
    <cellStyle name="Percent 3 27" xfId="1640"/>
    <cellStyle name="Percent 3 27 2" xfId="1641"/>
    <cellStyle name="Percent 3 27 3" xfId="1642"/>
    <cellStyle name="Percent 3 27 4" xfId="1643"/>
    <cellStyle name="Percent 3 27 5" xfId="1644"/>
    <cellStyle name="Percent 3 28" xfId="1645"/>
    <cellStyle name="Percent 3 29" xfId="1646"/>
    <cellStyle name="Percent 3 3" xfId="1647"/>
    <cellStyle name="Percent 3 3 2" xfId="1648"/>
    <cellStyle name="Percent 3 3 2 2" xfId="1649"/>
    <cellStyle name="Percent 3 3 2 3" xfId="1650"/>
    <cellStyle name="Percent 3 3 2 4" xfId="1651"/>
    <cellStyle name="Percent 3 3 2 5" xfId="1652"/>
    <cellStyle name="Percent 3 3 3" xfId="1653"/>
    <cellStyle name="Percent 3 3 4" xfId="1654"/>
    <cellStyle name="Percent 3 3 5" xfId="1655"/>
    <cellStyle name="Percent 3 3 6" xfId="1656"/>
    <cellStyle name="Percent 3 30" xfId="1657"/>
    <cellStyle name="Percent 3 31" xfId="1658"/>
    <cellStyle name="Percent 3 4" xfId="1659"/>
    <cellStyle name="Percent 3 4 2" xfId="1660"/>
    <cellStyle name="Percent 3 4 2 2" xfId="1661"/>
    <cellStyle name="Percent 3 4 2 3" xfId="1662"/>
    <cellStyle name="Percent 3 4 2 4" xfId="1663"/>
    <cellStyle name="Percent 3 4 2 5" xfId="1664"/>
    <cellStyle name="Percent 3 4 3" xfId="1665"/>
    <cellStyle name="Percent 3 4 4" xfId="1666"/>
    <cellStyle name="Percent 3 4 5" xfId="1667"/>
    <cellStyle name="Percent 3 4 6" xfId="1668"/>
    <cellStyle name="Percent 3 5" xfId="1669"/>
    <cellStyle name="Percent 3 5 2" xfId="1670"/>
    <cellStyle name="Percent 3 5 2 2" xfId="1671"/>
    <cellStyle name="Percent 3 5 2 3" xfId="1672"/>
    <cellStyle name="Percent 3 5 2 4" xfId="1673"/>
    <cellStyle name="Percent 3 5 2 5" xfId="1674"/>
    <cellStyle name="Percent 3 5 3" xfId="1675"/>
    <cellStyle name="Percent 3 5 4" xfId="1676"/>
    <cellStyle name="Percent 3 5 5" xfId="1677"/>
    <cellStyle name="Percent 3 5 6" xfId="1678"/>
    <cellStyle name="Percent 3 6" xfId="1679"/>
    <cellStyle name="Percent 3 7" xfId="1680"/>
    <cellStyle name="Percent 3 8" xfId="1681"/>
    <cellStyle name="Percent 3 9" xfId="1682"/>
    <cellStyle name="Percent 4" xfId="1683"/>
    <cellStyle name="Percent 4 2" xfId="1684"/>
    <cellStyle name="Percent 4 2 2" xfId="1685"/>
    <cellStyle name="Percent 4 3" xfId="1686"/>
    <cellStyle name="Percent 4 4" xfId="1687"/>
    <cellStyle name="Percent 5" xfId="1688"/>
    <cellStyle name="Percent 5 10" xfId="1689"/>
    <cellStyle name="Percent 5 11" xfId="1690"/>
    <cellStyle name="Percent 5 2" xfId="1691"/>
    <cellStyle name="Percent 5 2 2" xfId="1692"/>
    <cellStyle name="Percent 5 3" xfId="1693"/>
    <cellStyle name="Percent 5 3 2" xfId="1694"/>
    <cellStyle name="Percent 5 4" xfId="1695"/>
    <cellStyle name="Percent 5 4 2" xfId="1696"/>
    <cellStyle name="Percent 5 5" xfId="1697"/>
    <cellStyle name="Percent 5 6" xfId="1698"/>
    <cellStyle name="Percent 5 7" xfId="1699"/>
    <cellStyle name="Percent 5 7 2" xfId="1700"/>
    <cellStyle name="Percent 5 8" xfId="1701"/>
    <cellStyle name="Percent 5 8 2" xfId="1702"/>
    <cellStyle name="Percent 5 9" xfId="1703"/>
    <cellStyle name="Percent 5 9 2" xfId="1704"/>
    <cellStyle name="Percent 6" xfId="1705"/>
    <cellStyle name="Percent 7" xfId="1706"/>
    <cellStyle name="Percent 8" xfId="1707"/>
    <cellStyle name="PSChar" xfId="1708"/>
    <cellStyle name="PSDate" xfId="1709"/>
    <cellStyle name="PSDec" xfId="1710"/>
    <cellStyle name="PSHeading" xfId="1711"/>
    <cellStyle name="PSInt" xfId="1712"/>
    <cellStyle name="PSSpacer" xfId="1713"/>
    <cellStyle name="Title" xfId="1714"/>
    <cellStyle name="Title 2" xfId="1715"/>
    <cellStyle name="Title 2 2" xfId="1716"/>
    <cellStyle name="Title 2 2 2" xfId="1717"/>
    <cellStyle name="Title 2 2 3" xfId="1718"/>
    <cellStyle name="Title 2 2 4" xfId="1719"/>
    <cellStyle name="Title 2 2 5" xfId="1720"/>
    <cellStyle name="Title 2 3" xfId="1721"/>
    <cellStyle name="Title 2 4" xfId="1722"/>
    <cellStyle name="Title 2 5" xfId="1723"/>
    <cellStyle name="Title 2 6" xfId="1724"/>
    <cellStyle name="Title 3" xfId="1725"/>
    <cellStyle name="Title 4" xfId="1726"/>
    <cellStyle name="Title 5" xfId="1727"/>
    <cellStyle name="Title 6" xfId="1728"/>
    <cellStyle name="Title 7" xfId="1729"/>
    <cellStyle name="Title 8" xfId="1730"/>
    <cellStyle name="Title 9" xfId="1731"/>
    <cellStyle name="Total" xfId="1732"/>
    <cellStyle name="Total 2" xfId="1733"/>
    <cellStyle name="Total 2 2" xfId="1734"/>
    <cellStyle name="Total 2 2 2" xfId="1735"/>
    <cellStyle name="Total 2 2 3" xfId="1736"/>
    <cellStyle name="Total 2 2 4" xfId="1737"/>
    <cellStyle name="Total 2 2 5" xfId="1738"/>
    <cellStyle name="Total 2 3" xfId="1739"/>
    <cellStyle name="Total 2 4" xfId="1740"/>
    <cellStyle name="Total 2 5" xfId="1741"/>
    <cellStyle name="Total 2 6" xfId="1742"/>
    <cellStyle name="Total 3" xfId="1743"/>
    <cellStyle name="Total 4" xfId="1744"/>
    <cellStyle name="Total 5" xfId="1745"/>
    <cellStyle name="Total 6" xfId="1746"/>
    <cellStyle name="Total 7" xfId="1747"/>
    <cellStyle name="Total 8" xfId="1748"/>
    <cellStyle name="Total 9" xfId="1749"/>
    <cellStyle name="unprotected" xfId="1750"/>
    <cellStyle name="Warning Text" xfId="1751"/>
    <cellStyle name="Warning Text 2" xfId="1752"/>
    <cellStyle name="Warning Text 2 2" xfId="1753"/>
    <cellStyle name="Warning Text 2 2 2" xfId="1754"/>
    <cellStyle name="Warning Text 2 2 3" xfId="1755"/>
    <cellStyle name="Warning Text 2 2 4" xfId="1756"/>
    <cellStyle name="Warning Text 2 2 5" xfId="1757"/>
    <cellStyle name="Warning Text 2 3" xfId="1758"/>
    <cellStyle name="Warning Text 2 4" xfId="1759"/>
    <cellStyle name="Warning Text 2 5" xfId="1760"/>
    <cellStyle name="Warning Text 2 6" xfId="1761"/>
    <cellStyle name="Warning Text 3" xfId="1762"/>
    <cellStyle name="Warning Text 4" xfId="1763"/>
    <cellStyle name="Warning Text 5" xfId="1764"/>
    <cellStyle name="Warning Text 6" xfId="1765"/>
    <cellStyle name="Warning Text 7" xfId="1766"/>
    <cellStyle name="Warning Text 8" xfId="1767"/>
    <cellStyle name="Warning Text 9" xfId="17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51</xdr:row>
      <xdr:rowOff>0</xdr:rowOff>
    </xdr:from>
    <xdr:to>
      <xdr:col>7</xdr:col>
      <xdr:colOff>228600</xdr:colOff>
      <xdr:row>52</xdr:row>
      <xdr:rowOff>152400</xdr:rowOff>
    </xdr:to>
    <xdr:sp>
      <xdr:nvSpPr>
        <xdr:cNvPr id="1" name="Right Brace 1"/>
        <xdr:cNvSpPr>
          <a:spLocks/>
        </xdr:cNvSpPr>
      </xdr:nvSpPr>
      <xdr:spPr>
        <a:xfrm>
          <a:off x="13220700" y="8458200"/>
          <a:ext cx="47625" cy="3143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gethernet/frc/Rate%20Case/RateCaseTestYear2002/SUPMEN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us_intg\Rate%20Case_01\MSFR_Wps%20&amp;%20Scheds%20to%20file\RATECA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gethernet/frc/Rate%20Case/RateCaseTestYear2002/SUPL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!!!"/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2"/>
      <sheetName val="WP_H3 Amended"/>
      <sheetName val="AS-If Corr'd BAD DEBTS ONLY"/>
      <sheetName val="WP_H3-1 Amended"/>
      <sheetName val="WP_H4"/>
      <sheetName val="WP_H4 Nancy Revised"/>
      <sheetName val="WP_H4.1"/>
      <sheetName val="WP_H4.2 payroll Amended"/>
      <sheetName val="Payroll Recon H4.2 to H4.4"/>
      <sheetName val="WP_H4.3"/>
      <sheetName val="WP_H4.4 payroll Amended"/>
      <sheetName val="WP_H4.5"/>
      <sheetName val="WP_H4.6"/>
      <sheetName val="WP_H5"/>
      <sheetName val="WP_H6"/>
      <sheetName val="WP_H7 Amend Apr 02"/>
      <sheetName val="WP_H7 Amend NOT used"/>
      <sheetName val="WP_H8 Pension"/>
      <sheetName val="WP_H8.1"/>
      <sheetName val="WP_H8.2"/>
      <sheetName val="WP_H9"/>
      <sheetName val="WP_H9 Revised"/>
      <sheetName val="WP_H9.1"/>
      <sheetName val="WP_H9.2"/>
      <sheetName val="WP_H10"/>
      <sheetName val="WP_H10.1"/>
      <sheetName val="WP_H10.2"/>
      <sheetName val="WP H10.2-1 Med"/>
      <sheetName val="WP H10.2-2 Dent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4_OLD"/>
      <sheetName val="WP_J5"/>
      <sheetName val="WP_J6"/>
      <sheetName val="SECT_K"/>
      <sheetName val="SECT_L"/>
      <sheetName val="SECT_O"/>
      <sheetName val="WP_H7 Amend Mar 02"/>
      <sheetName val="WP_H3"/>
      <sheetName val="WP_H3-1"/>
      <sheetName val="WP_H4.2 payroll"/>
      <sheetName val="WP_H4.4 payroll"/>
      <sheetName val="WP_H7"/>
      <sheetName val="WP_H8"/>
    </sheetNames>
    <sheetDataSet>
      <sheetData sheetId="32">
        <row r="2">
          <cell r="B2" t="str">
            <v>Section H - Operating Income Statement</v>
          </cell>
        </row>
        <row r="3">
          <cell r="B3" t="str">
            <v>W/P H-9</v>
          </cell>
        </row>
        <row r="5">
          <cell r="A5" t="str">
            <v>OKLAHOMA GAS AND ELECTRIC SERVICES</v>
          </cell>
        </row>
        <row r="6">
          <cell r="A6" t="str">
            <v>DIRECTORS' FEES &amp; EXECUTIVE SALARIES &amp; EXPENSES</v>
          </cell>
        </row>
        <row r="7">
          <cell r="A7" t="str">
            <v>TEST YEAR ENDING SEPTEMBER 30, 2001</v>
          </cell>
        </row>
        <row r="8">
          <cell r="A8" t="str">
            <v>CAUSE NO.  PUD 200100455</v>
          </cell>
        </row>
        <row r="12">
          <cell r="J12" t="str">
            <v>Restricted</v>
          </cell>
        </row>
        <row r="13">
          <cell r="J13" t="str">
            <v>Stock Awards</v>
          </cell>
        </row>
        <row r="14">
          <cell r="B14" t="str">
            <v>Line</v>
          </cell>
          <cell r="F14" t="str">
            <v>Fees &amp;</v>
          </cell>
          <cell r="H14" t="str">
            <v>Incentive</v>
          </cell>
          <cell r="J14" t="str">
            <v>Amortization</v>
          </cell>
        </row>
        <row r="15">
          <cell r="B15" t="str">
            <v>No.</v>
          </cell>
          <cell r="D15" t="str">
            <v>Description</v>
          </cell>
          <cell r="F15" t="str">
            <v>Salaries</v>
          </cell>
          <cell r="H15" t="str">
            <v>Compensation</v>
          </cell>
          <cell r="J15" t="str">
            <v>Expense</v>
          </cell>
          <cell r="L15" t="str">
            <v>Expenses</v>
          </cell>
        </row>
        <row r="17">
          <cell r="D17" t="str">
            <v>Directors</v>
          </cell>
        </row>
        <row r="18">
          <cell r="B18" t="str">
            <v>1.</v>
          </cell>
          <cell r="C18" t="str">
            <v>x</v>
          </cell>
          <cell r="D18" t="str">
            <v>Herbert H Champlin</v>
          </cell>
          <cell r="F18">
            <v>15611</v>
          </cell>
          <cell r="H18">
            <v>0</v>
          </cell>
          <cell r="J18">
            <v>0</v>
          </cell>
          <cell r="L18">
            <v>0</v>
          </cell>
        </row>
        <row r="19">
          <cell r="C19" t="str">
            <v>x</v>
          </cell>
          <cell r="D19" t="str">
            <v>Luke R Corbett</v>
          </cell>
          <cell r="F19">
            <v>12506</v>
          </cell>
          <cell r="H19">
            <v>0</v>
          </cell>
          <cell r="J19">
            <v>0</v>
          </cell>
          <cell r="L19">
            <v>0</v>
          </cell>
        </row>
        <row r="20">
          <cell r="C20" t="str">
            <v>x</v>
          </cell>
          <cell r="D20" t="str">
            <v>William E Durrett</v>
          </cell>
          <cell r="F20">
            <v>9212</v>
          </cell>
          <cell r="H20">
            <v>0</v>
          </cell>
          <cell r="J20">
            <v>0</v>
          </cell>
          <cell r="L20">
            <v>0</v>
          </cell>
        </row>
        <row r="21">
          <cell r="C21" t="str">
            <v>x</v>
          </cell>
          <cell r="D21" t="str">
            <v>Martha W Griffin</v>
          </cell>
          <cell r="F21">
            <v>9047</v>
          </cell>
          <cell r="H21">
            <v>0</v>
          </cell>
          <cell r="J21">
            <v>0</v>
          </cell>
          <cell r="L21">
            <v>0</v>
          </cell>
        </row>
        <row r="22">
          <cell r="C22" t="str">
            <v>x</v>
          </cell>
          <cell r="D22" t="str">
            <v>Hugh L Hembree</v>
          </cell>
          <cell r="F22">
            <v>17374</v>
          </cell>
          <cell r="H22">
            <v>0</v>
          </cell>
          <cell r="J22">
            <v>0</v>
          </cell>
          <cell r="L22">
            <v>0</v>
          </cell>
        </row>
        <row r="23">
          <cell r="C23" t="str">
            <v>x</v>
          </cell>
          <cell r="D23" t="str">
            <v>Robert Kelley</v>
          </cell>
          <cell r="F23">
            <v>12288</v>
          </cell>
          <cell r="H23">
            <v>0</v>
          </cell>
          <cell r="J23">
            <v>0</v>
          </cell>
          <cell r="L23">
            <v>0</v>
          </cell>
        </row>
        <row r="24">
          <cell r="C24" t="str">
            <v>x</v>
          </cell>
          <cell r="D24" t="str">
            <v>Bill Swisher</v>
          </cell>
          <cell r="F24">
            <v>20234</v>
          </cell>
          <cell r="H24">
            <v>0</v>
          </cell>
          <cell r="J24">
            <v>0</v>
          </cell>
          <cell r="L24">
            <v>0</v>
          </cell>
        </row>
        <row r="25">
          <cell r="C25" t="str">
            <v>x</v>
          </cell>
          <cell r="D25" t="str">
            <v>Ronald H White</v>
          </cell>
          <cell r="F25">
            <v>14253</v>
          </cell>
          <cell r="H25">
            <v>0</v>
          </cell>
          <cell r="J25">
            <v>0</v>
          </cell>
          <cell r="L25">
            <v>0</v>
          </cell>
        </row>
        <row r="26">
          <cell r="C26" t="str">
            <v>x</v>
          </cell>
          <cell r="D26" t="str">
            <v>J. D. Williams</v>
          </cell>
          <cell r="F26">
            <v>0</v>
          </cell>
          <cell r="H26">
            <v>0</v>
          </cell>
          <cell r="J26">
            <v>0</v>
          </cell>
          <cell r="L26">
            <v>0</v>
          </cell>
        </row>
        <row r="29">
          <cell r="D29" t="str">
            <v>Executives</v>
          </cell>
        </row>
        <row r="30">
          <cell r="C30" t="str">
            <v>x</v>
          </cell>
          <cell r="D30" t="str">
            <v>S E Moore</v>
          </cell>
          <cell r="F30">
            <v>631250</v>
          </cell>
          <cell r="H30">
            <v>245154</v>
          </cell>
          <cell r="J30">
            <v>204992</v>
          </cell>
          <cell r="L30">
            <v>10374</v>
          </cell>
        </row>
        <row r="31">
          <cell r="C31" t="str">
            <v>x</v>
          </cell>
          <cell r="D31" t="str">
            <v>A M Strecker</v>
          </cell>
          <cell r="F31">
            <v>407500</v>
          </cell>
          <cell r="H31">
            <v>131459</v>
          </cell>
          <cell r="J31">
            <v>93824</v>
          </cell>
          <cell r="L31">
            <v>16416</v>
          </cell>
        </row>
        <row r="32">
          <cell r="C32" t="str">
            <v>x</v>
          </cell>
          <cell r="D32" t="str">
            <v>J R Hatfield</v>
          </cell>
          <cell r="F32">
            <v>266250</v>
          </cell>
          <cell r="H32">
            <v>76744</v>
          </cell>
          <cell r="J32">
            <v>44224</v>
          </cell>
          <cell r="L32">
            <v>36524</v>
          </cell>
        </row>
        <row r="33">
          <cell r="C33" t="str">
            <v>o</v>
          </cell>
          <cell r="D33" t="str">
            <v>J T Coffman</v>
          </cell>
          <cell r="F33">
            <v>232500</v>
          </cell>
          <cell r="H33">
            <v>68144</v>
          </cell>
          <cell r="J33">
            <v>40300</v>
          </cell>
          <cell r="L33">
            <v>23984</v>
          </cell>
        </row>
        <row r="34">
          <cell r="C34" t="str">
            <v>o</v>
          </cell>
          <cell r="D34" t="str">
            <v>M D Bowen Jr</v>
          </cell>
          <cell r="F34">
            <v>187500</v>
          </cell>
          <cell r="H34">
            <v>37497</v>
          </cell>
          <cell r="J34">
            <v>21930</v>
          </cell>
          <cell r="L34">
            <v>25921</v>
          </cell>
        </row>
        <row r="35">
          <cell r="C35" t="str">
            <v>x</v>
          </cell>
          <cell r="D35" t="str">
            <v>M G Davis</v>
          </cell>
          <cell r="F35">
            <v>172500</v>
          </cell>
          <cell r="H35">
            <v>30326</v>
          </cell>
          <cell r="J35">
            <v>20103</v>
          </cell>
          <cell r="L35">
            <v>6601</v>
          </cell>
        </row>
        <row r="36">
          <cell r="C36" t="str">
            <v>x</v>
          </cell>
          <cell r="D36" t="str">
            <v>I B Elliott</v>
          </cell>
          <cell r="F36">
            <v>137500</v>
          </cell>
          <cell r="H36">
            <v>23094</v>
          </cell>
          <cell r="J36">
            <v>11124</v>
          </cell>
          <cell r="L36">
            <v>12880</v>
          </cell>
        </row>
        <row r="37">
          <cell r="C37" t="str">
            <v>x</v>
          </cell>
          <cell r="D37" t="str">
            <v>S R Gerdes</v>
          </cell>
          <cell r="F37">
            <v>177500</v>
          </cell>
          <cell r="H37">
            <v>36546</v>
          </cell>
          <cell r="J37">
            <v>19011</v>
          </cell>
          <cell r="L37">
            <v>5982</v>
          </cell>
        </row>
        <row r="38">
          <cell r="C38" t="str">
            <v>x</v>
          </cell>
          <cell r="D38" t="str">
            <v>D J Kurtz</v>
          </cell>
          <cell r="F38">
            <v>178750</v>
          </cell>
          <cell r="H38">
            <v>34108</v>
          </cell>
          <cell r="J38">
            <v>18089</v>
          </cell>
          <cell r="L38">
            <v>25705</v>
          </cell>
        </row>
        <row r="39">
          <cell r="C39" t="str">
            <v>x</v>
          </cell>
          <cell r="D39" t="str">
            <v>D R Rowlett</v>
          </cell>
          <cell r="F39">
            <v>169955</v>
          </cell>
          <cell r="H39">
            <v>33042</v>
          </cell>
          <cell r="J39">
            <v>18154</v>
          </cell>
          <cell r="L39">
            <v>14138</v>
          </cell>
        </row>
        <row r="40">
          <cell r="C40" t="str">
            <v>x</v>
          </cell>
          <cell r="D40" t="str">
            <v>D L Young</v>
          </cell>
          <cell r="F40">
            <v>157500</v>
          </cell>
          <cell r="H40">
            <v>26647</v>
          </cell>
          <cell r="J40">
            <v>12825</v>
          </cell>
          <cell r="L40">
            <v>19649</v>
          </cell>
        </row>
        <row r="41">
          <cell r="C41" t="str">
            <v>x</v>
          </cell>
          <cell r="D41" t="str">
            <v>E B Weekes</v>
          </cell>
          <cell r="F41">
            <v>162500</v>
          </cell>
          <cell r="H41">
            <v>22028</v>
          </cell>
          <cell r="J41">
            <v>7021</v>
          </cell>
          <cell r="L41">
            <v>23379</v>
          </cell>
        </row>
        <row r="44">
          <cell r="C44" t="str">
            <v>x</v>
          </cell>
          <cell r="D44" t="str">
            <v>D P Hennessey</v>
          </cell>
          <cell r="F44">
            <v>157206</v>
          </cell>
          <cell r="H44">
            <v>27932</v>
          </cell>
          <cell r="J44">
            <v>16485</v>
          </cell>
          <cell r="L44">
            <v>13103</v>
          </cell>
        </row>
        <row r="45">
          <cell r="C45" t="str">
            <v>o</v>
          </cell>
          <cell r="D45" t="str">
            <v>M H Perkins Jr</v>
          </cell>
          <cell r="F45">
            <v>142810</v>
          </cell>
          <cell r="H45">
            <v>26317</v>
          </cell>
          <cell r="J45">
            <v>14981</v>
          </cell>
          <cell r="L45">
            <v>18685</v>
          </cell>
        </row>
        <row r="46">
          <cell r="C46" t="str">
            <v>x</v>
          </cell>
          <cell r="D46" t="str">
            <v>C G Lairamore</v>
          </cell>
          <cell r="F46">
            <v>137292</v>
          </cell>
          <cell r="H46">
            <v>27662</v>
          </cell>
          <cell r="J46">
            <v>12266</v>
          </cell>
          <cell r="L46">
            <v>35765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2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8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1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>   &lt;&lt;&lt;</v>
          </cell>
          <cell r="E8" t="str">
            <v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>            PRODUCTION PLANT</v>
          </cell>
        </row>
        <row r="22">
          <cell r="F22" t="str">
            <v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4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>Plant </v>
          </cell>
        </row>
        <row r="14">
          <cell r="F14" t="str">
            <v>            INTANGIBLE PLANT</v>
          </cell>
        </row>
        <row r="15">
          <cell r="B15" t="str">
            <v>1.</v>
          </cell>
          <cell r="D15">
            <v>301</v>
          </cell>
          <cell r="F15" t="str">
            <v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>            PRODUCTION PLANT</v>
          </cell>
        </row>
        <row r="21">
          <cell r="F21" t="str">
            <v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22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>     Electric </v>
          </cell>
          <cell r="F16">
            <v>1149203275</v>
          </cell>
        </row>
        <row r="17">
          <cell r="B17" t="str">
            <v>3.</v>
          </cell>
          <cell r="D17" t="str">
            <v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>     Fuel</v>
          </cell>
          <cell r="F22">
            <v>304775108</v>
          </cell>
        </row>
        <row r="23">
          <cell r="B23" t="str">
            <v>7.</v>
          </cell>
          <cell r="D23" t="str">
            <v>     Purchased Power</v>
          </cell>
          <cell r="F23">
            <v>216597409</v>
          </cell>
        </row>
        <row r="24">
          <cell r="B24" t="str">
            <v>8.</v>
          </cell>
          <cell r="D24" t="str">
            <v>     Other O&amp;M</v>
          </cell>
          <cell r="F24">
            <v>249872967</v>
          </cell>
        </row>
        <row r="25">
          <cell r="B25" t="str">
            <v>9.</v>
          </cell>
          <cell r="D25" t="str">
            <v>     Depreciation</v>
          </cell>
          <cell r="F25">
            <v>110718649</v>
          </cell>
        </row>
        <row r="26">
          <cell r="B26" t="str">
            <v>10.</v>
          </cell>
          <cell r="D26" t="str">
            <v>     Misc. Taxes</v>
          </cell>
          <cell r="F26">
            <v>101895</v>
          </cell>
        </row>
        <row r="27">
          <cell r="B27" t="str">
            <v>11.</v>
          </cell>
          <cell r="D27" t="str">
            <v>     Property Taxes</v>
          </cell>
          <cell r="F27">
            <v>33272491</v>
          </cell>
        </row>
        <row r="28">
          <cell r="B28" t="str">
            <v>12.</v>
          </cell>
          <cell r="D28" t="str">
            <v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ECT_A"/>
      <sheetName val="WP_B1"/>
      <sheetName val="WP_B2"/>
      <sheetName val="WP B3"/>
      <sheetName val="WP_B4"/>
      <sheetName val="WP_B5"/>
      <sheetName val="WP_B6"/>
      <sheetName val="WP_B6.1"/>
      <sheetName val="WP_B6.2"/>
      <sheetName val="WP B6.2 Attachmt"/>
      <sheetName val="WP_B7"/>
      <sheetName val="WP_B8"/>
      <sheetName val="WP_B9"/>
      <sheetName val="WP_C1"/>
      <sheetName val="WP C-1-1"/>
      <sheetName val="WP_C-1-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's E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6">
        <row r="14">
          <cell r="B14" t="str">
            <v>No.</v>
          </cell>
          <cell r="D14" t="str">
            <v>Month</v>
          </cell>
          <cell r="F14" t="str">
            <v>Acct No.-915400</v>
          </cell>
          <cell r="H14" t="str">
            <v>Acct No.-916300</v>
          </cell>
          <cell r="J14" t="str">
            <v>M&amp;S</v>
          </cell>
        </row>
        <row r="16">
          <cell r="B16" t="str">
            <v>1.</v>
          </cell>
          <cell r="D16" t="str">
            <v>December 2001</v>
          </cell>
          <cell r="F16">
            <v>32639462</v>
          </cell>
          <cell r="H16">
            <v>0</v>
          </cell>
          <cell r="J16">
            <v>32639462</v>
          </cell>
        </row>
        <row r="17">
          <cell r="B17" t="str">
            <v>2.</v>
          </cell>
          <cell r="D17" t="str">
            <v>January 2002</v>
          </cell>
          <cell r="F17">
            <v>32895007</v>
          </cell>
          <cell r="H17">
            <v>0</v>
          </cell>
          <cell r="J17">
            <v>32895007</v>
          </cell>
        </row>
        <row r="18">
          <cell r="B18" t="str">
            <v>3.</v>
          </cell>
          <cell r="D18" t="str">
            <v>February 2002</v>
          </cell>
          <cell r="F18">
            <v>45912695</v>
          </cell>
          <cell r="H18">
            <v>0</v>
          </cell>
          <cell r="J18">
            <v>45912695</v>
          </cell>
        </row>
        <row r="19">
          <cell r="B19" t="str">
            <v>4.</v>
          </cell>
          <cell r="D19" t="str">
            <v>March 2002</v>
          </cell>
          <cell r="F19">
            <v>46068349</v>
          </cell>
          <cell r="H19">
            <v>0</v>
          </cell>
          <cell r="J19">
            <v>46068349</v>
          </cell>
        </row>
        <row r="20">
          <cell r="B20" t="str">
            <v>5.</v>
          </cell>
          <cell r="D20" t="str">
            <v>April 2002</v>
          </cell>
          <cell r="F20">
            <v>40078918</v>
          </cell>
          <cell r="H20">
            <v>0</v>
          </cell>
          <cell r="J20">
            <v>40078918</v>
          </cell>
        </row>
        <row r="21">
          <cell r="B21" t="str">
            <v>6.</v>
          </cell>
          <cell r="D21" t="str">
            <v>May 2002</v>
          </cell>
          <cell r="F21">
            <v>40244100</v>
          </cell>
          <cell r="H21">
            <v>0</v>
          </cell>
          <cell r="J21">
            <v>40244100</v>
          </cell>
        </row>
        <row r="22">
          <cell r="B22" t="str">
            <v>7.</v>
          </cell>
          <cell r="D22" t="str">
            <v>June 2002</v>
          </cell>
          <cell r="F22">
            <v>39727277</v>
          </cell>
          <cell r="H22">
            <v>0</v>
          </cell>
          <cell r="J22">
            <v>39727277</v>
          </cell>
        </row>
        <row r="23">
          <cell r="B23" t="str">
            <v>8.</v>
          </cell>
          <cell r="D23" t="str">
            <v>July 2002</v>
          </cell>
          <cell r="F23">
            <v>40614523</v>
          </cell>
          <cell r="H23">
            <v>0</v>
          </cell>
          <cell r="J23">
            <v>40614523</v>
          </cell>
        </row>
        <row r="24">
          <cell r="B24" t="str">
            <v>9.</v>
          </cell>
          <cell r="D24" t="str">
            <v>August 2002</v>
          </cell>
          <cell r="F24">
            <v>39049059</v>
          </cell>
          <cell r="H24">
            <v>0</v>
          </cell>
          <cell r="J24">
            <v>39049059</v>
          </cell>
        </row>
        <row r="25">
          <cell r="B25" t="str">
            <v>10.</v>
          </cell>
          <cell r="D25" t="str">
            <v>September 2002</v>
          </cell>
          <cell r="F25">
            <v>37809611</v>
          </cell>
          <cell r="H25">
            <v>0</v>
          </cell>
          <cell r="J25">
            <v>37809611</v>
          </cell>
        </row>
        <row r="26">
          <cell r="B26" t="str">
            <v>11.</v>
          </cell>
          <cell r="D26" t="str">
            <v>October 2002</v>
          </cell>
          <cell r="F26">
            <v>36746525</v>
          </cell>
          <cell r="H26">
            <v>0</v>
          </cell>
          <cell r="J26">
            <v>36746525</v>
          </cell>
        </row>
        <row r="27">
          <cell r="B27" t="str">
            <v>12.</v>
          </cell>
          <cell r="D27" t="str">
            <v>November 2002</v>
          </cell>
          <cell r="F27">
            <v>37913106</v>
          </cell>
          <cell r="H27">
            <v>0</v>
          </cell>
          <cell r="J27">
            <v>37913106</v>
          </cell>
        </row>
        <row r="28">
          <cell r="B28" t="str">
            <v>13.</v>
          </cell>
          <cell r="D28" t="str">
            <v>December 2002</v>
          </cell>
          <cell r="F28">
            <v>40746944</v>
          </cell>
          <cell r="H28">
            <v>0</v>
          </cell>
          <cell r="J28">
            <v>40746944</v>
          </cell>
        </row>
        <row r="31">
          <cell r="B31" t="str">
            <v>14.</v>
          </cell>
          <cell r="D31" t="str">
            <v>13 month average</v>
          </cell>
          <cell r="F31">
            <v>39265044.307692304</v>
          </cell>
          <cell r="H31">
            <v>0</v>
          </cell>
          <cell r="J31">
            <v>39265044.307692304</v>
          </cell>
        </row>
      </sheetData>
      <sheetData sheetId="13">
        <row r="32">
          <cell r="F32" t="str">
            <v>Post Retirement</v>
          </cell>
          <cell r="H32" t="str">
            <v>Incentive</v>
          </cell>
          <cell r="J32" t="str">
            <v>Severance</v>
          </cell>
          <cell r="L32" t="str">
            <v>Group</v>
          </cell>
          <cell r="N32" t="str">
            <v>Group</v>
          </cell>
          <cell r="P32" t="str">
            <v>Public</v>
          </cell>
        </row>
        <row r="33">
          <cell r="F33" t="str">
            <v>Life Insurance</v>
          </cell>
          <cell r="H33" t="str">
            <v>Compensation</v>
          </cell>
          <cell r="J33" t="str">
            <v>Compensation</v>
          </cell>
          <cell r="L33" t="str">
            <v>Medical</v>
          </cell>
          <cell r="N33" t="str">
            <v>Dental</v>
          </cell>
          <cell r="P33" t="str">
            <v>Liability</v>
          </cell>
        </row>
        <row r="34">
          <cell r="D34" t="str">
            <v>Month</v>
          </cell>
          <cell r="F34" t="str">
            <v>Account No.-924200</v>
          </cell>
          <cell r="H34" t="str">
            <v>Account No.-924200</v>
          </cell>
          <cell r="J34" t="str">
            <v>Account No.-924200</v>
          </cell>
          <cell r="L34" t="str">
            <v>Account No.-924200 &amp;</v>
          </cell>
          <cell r="N34" t="str">
            <v>Account No.-924200</v>
          </cell>
          <cell r="P34" t="str">
            <v>Account No.-924200</v>
          </cell>
        </row>
        <row r="36">
          <cell r="B36" t="str">
            <v>15.</v>
          </cell>
          <cell r="D36" t="str">
            <v>September 2000</v>
          </cell>
          <cell r="F36">
            <v>129774</v>
          </cell>
          <cell r="H36">
            <v>3862417</v>
          </cell>
          <cell r="J36">
            <v>-29986</v>
          </cell>
          <cell r="L36">
            <v>1136164</v>
          </cell>
          <cell r="N36">
            <v>156782</v>
          </cell>
          <cell r="P36">
            <v>1732500</v>
          </cell>
        </row>
        <row r="37">
          <cell r="B37" t="str">
            <v>16.</v>
          </cell>
          <cell r="D37" t="str">
            <v>October 2000</v>
          </cell>
          <cell r="F37">
            <v>125189</v>
          </cell>
          <cell r="H37">
            <v>4298824</v>
          </cell>
          <cell r="J37">
            <v>-29986</v>
          </cell>
          <cell r="L37">
            <v>321005</v>
          </cell>
          <cell r="N37">
            <v>119005</v>
          </cell>
          <cell r="P37">
            <v>734580</v>
          </cell>
        </row>
        <row r="38">
          <cell r="B38" t="str">
            <v>17.</v>
          </cell>
          <cell r="D38" t="str">
            <v>November 2000</v>
          </cell>
          <cell r="F38">
            <v>143381</v>
          </cell>
          <cell r="H38">
            <v>4679482</v>
          </cell>
          <cell r="J38">
            <v>-29986</v>
          </cell>
          <cell r="L38">
            <v>49034</v>
          </cell>
          <cell r="N38">
            <v>187459</v>
          </cell>
          <cell r="P38">
            <v>734580</v>
          </cell>
        </row>
        <row r="39">
          <cell r="B39" t="str">
            <v>18.</v>
          </cell>
          <cell r="D39" t="str">
            <v>December 2000</v>
          </cell>
          <cell r="F39">
            <v>139004</v>
          </cell>
          <cell r="H39">
            <v>4448349</v>
          </cell>
          <cell r="J39">
            <v>454511</v>
          </cell>
          <cell r="L39">
            <v>-315083</v>
          </cell>
          <cell r="N39">
            <v>98215</v>
          </cell>
          <cell r="P39">
            <v>734580</v>
          </cell>
        </row>
        <row r="40">
          <cell r="B40" t="str">
            <v>19.</v>
          </cell>
          <cell r="D40" t="str">
            <v>January 2001</v>
          </cell>
          <cell r="F40">
            <v>149919</v>
          </cell>
          <cell r="H40">
            <v>546507</v>
          </cell>
          <cell r="J40">
            <v>63447</v>
          </cell>
          <cell r="L40">
            <v>-241209</v>
          </cell>
          <cell r="N40">
            <v>147069</v>
          </cell>
          <cell r="P40">
            <v>705960</v>
          </cell>
        </row>
        <row r="41">
          <cell r="B41" t="str">
            <v>20.</v>
          </cell>
          <cell r="D41" t="str">
            <v>February 2001</v>
          </cell>
          <cell r="F41">
            <v>279967</v>
          </cell>
          <cell r="H41">
            <v>1089815</v>
          </cell>
          <cell r="J41">
            <v>93458</v>
          </cell>
          <cell r="L41">
            <v>82712</v>
          </cell>
          <cell r="N41">
            <v>113345</v>
          </cell>
          <cell r="P41">
            <v>705960</v>
          </cell>
        </row>
        <row r="42">
          <cell r="B42" t="str">
            <v>21.</v>
          </cell>
          <cell r="D42" t="str">
            <v>March 2001</v>
          </cell>
          <cell r="F42">
            <v>325315</v>
          </cell>
          <cell r="H42">
            <v>1634723</v>
          </cell>
          <cell r="J42">
            <v>93458</v>
          </cell>
          <cell r="L42">
            <v>60129</v>
          </cell>
          <cell r="N42">
            <v>141734</v>
          </cell>
          <cell r="P42">
            <v>705960</v>
          </cell>
        </row>
        <row r="43">
          <cell r="B43" t="str">
            <v>22.</v>
          </cell>
          <cell r="D43" t="str">
            <v>April 2001</v>
          </cell>
          <cell r="F43">
            <v>347365</v>
          </cell>
          <cell r="H43">
            <v>1961130</v>
          </cell>
          <cell r="J43">
            <v>1752388</v>
          </cell>
          <cell r="L43">
            <v>-2837</v>
          </cell>
          <cell r="N43">
            <v>153153</v>
          </cell>
          <cell r="P43">
            <v>705960</v>
          </cell>
        </row>
        <row r="44">
          <cell r="B44" t="str">
            <v>23.</v>
          </cell>
          <cell r="D44" t="str">
            <v>May 2001</v>
          </cell>
          <cell r="F44">
            <v>235089</v>
          </cell>
          <cell r="H44">
            <v>1527323</v>
          </cell>
          <cell r="J44">
            <v>0</v>
          </cell>
          <cell r="L44">
            <v>-184529</v>
          </cell>
          <cell r="N44">
            <v>145821</v>
          </cell>
          <cell r="P44">
            <v>705960</v>
          </cell>
        </row>
        <row r="45">
          <cell r="B45" t="str">
            <v>24.</v>
          </cell>
          <cell r="D45" t="str">
            <v>June 2001</v>
          </cell>
          <cell r="F45">
            <v>224876</v>
          </cell>
          <cell r="H45">
            <v>1695823</v>
          </cell>
          <cell r="J45">
            <v>19988</v>
          </cell>
          <cell r="L45">
            <v>-264747</v>
          </cell>
          <cell r="N45">
            <v>120744</v>
          </cell>
          <cell r="P45">
            <v>705960</v>
          </cell>
        </row>
        <row r="46">
          <cell r="B46" t="str">
            <v>25.</v>
          </cell>
          <cell r="D46" t="str">
            <v>July 2001</v>
          </cell>
          <cell r="F46">
            <v>215591</v>
          </cell>
          <cell r="H46">
            <v>2129630</v>
          </cell>
          <cell r="J46">
            <v>15068</v>
          </cell>
          <cell r="L46">
            <v>-337696</v>
          </cell>
          <cell r="N46">
            <v>120257</v>
          </cell>
          <cell r="P46">
            <v>705960</v>
          </cell>
        </row>
        <row r="47">
          <cell r="B47" t="str">
            <v>26.</v>
          </cell>
          <cell r="D47" t="str">
            <v>August 2001</v>
          </cell>
          <cell r="F47">
            <v>195363</v>
          </cell>
          <cell r="H47">
            <v>2249518</v>
          </cell>
          <cell r="J47">
            <v>11788</v>
          </cell>
          <cell r="L47">
            <v>-232854</v>
          </cell>
          <cell r="N47">
            <v>100128</v>
          </cell>
          <cell r="P47">
            <v>705960</v>
          </cell>
        </row>
        <row r="48">
          <cell r="B48" t="str">
            <v>27.</v>
          </cell>
          <cell r="D48" t="str">
            <v>September 2001</v>
          </cell>
          <cell r="F48">
            <v>189000</v>
          </cell>
          <cell r="H48">
            <v>2695813</v>
          </cell>
          <cell r="J48">
            <v>8507</v>
          </cell>
          <cell r="L48">
            <v>-164947</v>
          </cell>
          <cell r="N48">
            <v>108478</v>
          </cell>
          <cell r="P48">
            <v>705960</v>
          </cell>
        </row>
        <row r="50">
          <cell r="B50" t="str">
            <v>28.</v>
          </cell>
          <cell r="D50" t="str">
            <v>13 month average</v>
          </cell>
          <cell r="F50">
            <v>207679.46153846153</v>
          </cell>
          <cell r="H50">
            <v>2524565.6923076925</v>
          </cell>
          <cell r="J50">
            <v>186358.07692307694</v>
          </cell>
          <cell r="L50">
            <v>-7296.7692307692305</v>
          </cell>
          <cell r="N50">
            <v>131706.92307692306</v>
          </cell>
          <cell r="P50">
            <v>791529.2307692308</v>
          </cell>
        </row>
        <row r="53">
          <cell r="L53" t="str">
            <v>Holding Co</v>
          </cell>
        </row>
        <row r="54">
          <cell r="B54" t="str">
            <v>Misc Curr &amp; Accr'd Liabilities included in Other Cash Working Capital  (see WP E-4):    *</v>
          </cell>
          <cell r="L54" t="str">
            <v>Portion - FYI  **</v>
          </cell>
        </row>
        <row r="56">
          <cell r="B56" t="str">
            <v>Accrued Vacation</v>
          </cell>
          <cell r="F56" t="str">
            <v>Bal @ 9/30/01</v>
          </cell>
          <cell r="J56">
            <v>13546433</v>
          </cell>
          <cell r="L56">
            <v>1637401</v>
          </cell>
        </row>
        <row r="57">
          <cell r="B57" t="str">
            <v>Labor Accrued, Not Paid</v>
          </cell>
          <cell r="F57" t="str">
            <v>Bal @ 9/30/01</v>
          </cell>
          <cell r="J57">
            <v>2478234</v>
          </cell>
          <cell r="L57">
            <v>382673</v>
          </cell>
        </row>
        <row r="58">
          <cell r="B58" t="str">
            <v>Fuel Clause Over-Recoveries</v>
          </cell>
          <cell r="F58" t="str">
            <v>13-month avg</v>
          </cell>
          <cell r="J58">
            <v>1748670.6153846155</v>
          </cell>
          <cell r="P58" t="str">
            <v>**  These amounts were allocated from the holding co. to the utility</v>
          </cell>
        </row>
        <row r="59">
          <cell r="B59" t="str">
            <v>Off-Sys Sales Credit</v>
          </cell>
          <cell r="F59" t="str">
            <v>13-month avg</v>
          </cell>
          <cell r="J59">
            <v>800838.4615384615</v>
          </cell>
          <cell r="P59" t="str">
            <v>     to more fairly reflect amounts that should  be included in the</v>
          </cell>
        </row>
        <row r="60">
          <cell r="B60" t="str">
            <v>Workers Comp</v>
          </cell>
          <cell r="F60" t="str">
            <v>Bal @ 9/30/01</v>
          </cell>
          <cell r="J60">
            <v>2436318</v>
          </cell>
          <cell r="L60">
            <v>174260</v>
          </cell>
          <cell r="P60" t="str">
            <v>     Other Cash Working Capital component of rate base for this test year.</v>
          </cell>
        </row>
        <row r="61">
          <cell r="B61" t="str">
            <v>Public Liability</v>
          </cell>
          <cell r="F61" t="str">
            <v>13-month avg</v>
          </cell>
          <cell r="J61">
            <v>791529.2307692308</v>
          </cell>
          <cell r="L61">
            <v>791529</v>
          </cell>
        </row>
        <row r="62">
          <cell r="B62" t="str">
            <v>          Misc Curr &amp; Accr'd Liabilities included in Oth Cash WC</v>
          </cell>
          <cell r="J62">
            <v>21802023.307692308</v>
          </cell>
          <cell r="L62">
            <v>2985863</v>
          </cell>
        </row>
        <row r="63">
          <cell r="J63" t="str">
            <v>WP  E-4</v>
          </cell>
        </row>
        <row r="66">
          <cell r="B66" t="str">
            <v>*  Note:  Expenses/Payments related to all of the other accruals shown on this workpaper have already been captured in Expense Lead Days calculations (see WP's E-2 &amp; E-2-4) and are therefore, NOT include in the amount taken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A1:M64"/>
  <sheetViews>
    <sheetView tabSelected="1" view="pageBreakPreview" zoomScale="80" zoomScaleNormal="60" zoomScaleSheetLayoutView="80" zoomScalePageLayoutView="0" workbookViewId="0" topLeftCell="A1">
      <selection activeCell="A1" sqref="A1:H1"/>
    </sheetView>
  </sheetViews>
  <sheetFormatPr defaultColWidth="9.140625" defaultRowHeight="15"/>
  <cols>
    <col min="1" max="1" width="61.28125" style="12" bestFit="1" customWidth="1"/>
    <col min="2" max="2" width="18.7109375" style="12" customWidth="1"/>
    <col min="3" max="3" width="13.140625" style="12" customWidth="1"/>
    <col min="4" max="4" width="61.28125" style="12" bestFit="1" customWidth="1"/>
    <col min="5" max="5" width="17.28125" style="12" customWidth="1"/>
    <col min="6" max="6" width="3.7109375" style="12" customWidth="1"/>
    <col min="7" max="7" width="20.140625" style="12" bestFit="1" customWidth="1"/>
    <col min="8" max="8" width="3.7109375" style="12" customWidth="1"/>
    <col min="9" max="10" width="15.7109375" style="12" customWidth="1"/>
    <col min="11" max="11" width="17.421875" style="12" customWidth="1"/>
    <col min="12" max="12" width="25.7109375" style="12" customWidth="1"/>
    <col min="13" max="13" width="4.00390625" style="12" customWidth="1"/>
    <col min="14" max="14" width="0.5625" style="12" customWidth="1"/>
    <col min="15" max="16384" width="9.140625" style="12" customWidth="1"/>
  </cols>
  <sheetData>
    <row r="1" spans="1:8" ht="30" customHeight="1">
      <c r="A1" s="53" t="s">
        <v>53</v>
      </c>
      <c r="B1" s="53"/>
      <c r="C1" s="53"/>
      <c r="D1" s="53"/>
      <c r="E1" s="53"/>
      <c r="F1" s="53"/>
      <c r="G1" s="53"/>
      <c r="H1" s="53"/>
    </row>
    <row r="2" spans="1:13" ht="12.75">
      <c r="A2" s="12" t="s">
        <v>0</v>
      </c>
      <c r="B2" s="13"/>
      <c r="D2" s="14" t="s">
        <v>41</v>
      </c>
      <c r="I2" s="15"/>
      <c r="J2" s="15"/>
      <c r="K2" s="15"/>
      <c r="L2" s="15"/>
      <c r="M2" s="15"/>
    </row>
    <row r="3" spans="1:13" ht="12.75">
      <c r="A3" s="12" t="s">
        <v>50</v>
      </c>
      <c r="B3" s="13"/>
      <c r="D3" s="16"/>
      <c r="I3" s="17"/>
      <c r="J3" s="17"/>
      <c r="K3" s="17"/>
      <c r="L3" s="17"/>
      <c r="M3" s="15"/>
    </row>
    <row r="4" spans="9:12" ht="12.75">
      <c r="I4" s="10"/>
      <c r="J4" s="10"/>
      <c r="K4" s="18"/>
      <c r="L4" s="19"/>
    </row>
    <row r="5" spans="1:12" ht="12.75">
      <c r="A5" s="57">
        <v>2015</v>
      </c>
      <c r="B5" s="58"/>
      <c r="C5" s="20" t="s">
        <v>36</v>
      </c>
      <c r="D5" s="57">
        <v>2016</v>
      </c>
      <c r="E5" s="58"/>
      <c r="G5" s="21" t="s">
        <v>1</v>
      </c>
      <c r="H5" s="21"/>
      <c r="I5" s="55"/>
      <c r="J5" s="55"/>
      <c r="K5" s="22"/>
      <c r="L5" s="23"/>
    </row>
    <row r="6" spans="1:12" ht="12.75">
      <c r="A6" s="12" t="s">
        <v>2</v>
      </c>
      <c r="B6" s="24" t="s">
        <v>42</v>
      </c>
      <c r="E6" s="24" t="s">
        <v>43</v>
      </c>
      <c r="G6" s="52" t="s">
        <v>35</v>
      </c>
      <c r="I6" s="56"/>
      <c r="J6" s="56"/>
      <c r="K6" s="23"/>
      <c r="L6" s="23"/>
    </row>
    <row r="7" spans="5:12" ht="14.25" customHeight="1">
      <c r="E7" s="14" t="s">
        <v>41</v>
      </c>
      <c r="I7" s="54"/>
      <c r="J7" s="54"/>
      <c r="K7" s="23"/>
      <c r="L7" s="25"/>
    </row>
    <row r="8" spans="1:12" ht="12.75">
      <c r="A8" s="11" t="s">
        <v>3</v>
      </c>
      <c r="B8" s="1">
        <v>-1931173601</v>
      </c>
      <c r="D8" s="26" t="s">
        <v>3</v>
      </c>
      <c r="E8" s="1">
        <v>-2028716190</v>
      </c>
      <c r="G8" s="27">
        <f>AVERAGE(E8,B8)</f>
        <v>-1979944895.5</v>
      </c>
      <c r="H8" s="28"/>
      <c r="I8" s="29"/>
      <c r="J8" s="29"/>
      <c r="K8" s="30"/>
      <c r="L8" s="31"/>
    </row>
    <row r="9" spans="1:12" ht="12.75">
      <c r="A9" s="11" t="s">
        <v>32</v>
      </c>
      <c r="B9" s="8">
        <v>-14674479</v>
      </c>
      <c r="C9" s="13"/>
      <c r="D9" s="11" t="s">
        <v>32</v>
      </c>
      <c r="E9" s="8">
        <f>-12786237-1</f>
        <v>-12786238</v>
      </c>
      <c r="G9" s="27">
        <f>AVERAGE(E9,B9)</f>
        <v>-13730358.5</v>
      </c>
      <c r="H9" s="28"/>
      <c r="I9" s="23"/>
      <c r="J9" s="23"/>
      <c r="K9" s="23"/>
      <c r="L9" s="23"/>
    </row>
    <row r="10" spans="1:12" ht="12.75">
      <c r="A10" s="11" t="s">
        <v>33</v>
      </c>
      <c r="B10" s="8">
        <v>-39007731</v>
      </c>
      <c r="C10" s="13"/>
      <c r="D10" s="11" t="s">
        <v>33</v>
      </c>
      <c r="E10" s="8">
        <v>-46530665</v>
      </c>
      <c r="G10" s="27">
        <f>AVERAGE(E10,B10)</f>
        <v>-42769198</v>
      </c>
      <c r="H10" s="28"/>
      <c r="I10" s="23"/>
      <c r="J10" s="32"/>
      <c r="K10" s="25"/>
      <c r="L10" s="23"/>
    </row>
    <row r="11" spans="1:12" ht="12.75">
      <c r="A11" s="11" t="s">
        <v>34</v>
      </c>
      <c r="B11" s="8">
        <v>-3047232</v>
      </c>
      <c r="C11" s="13"/>
      <c r="D11" s="11" t="s">
        <v>34</v>
      </c>
      <c r="E11" s="8">
        <v>-2940728</v>
      </c>
      <c r="G11" s="27">
        <f>AVERAGE(E11,B11)</f>
        <v>-2993980</v>
      </c>
      <c r="H11" s="28"/>
      <c r="I11" s="23"/>
      <c r="J11" s="33"/>
      <c r="K11" s="25"/>
      <c r="L11" s="23"/>
    </row>
    <row r="12" spans="1:13" ht="12.75">
      <c r="A12" s="13"/>
      <c r="B12" s="3"/>
      <c r="C12" s="13"/>
      <c r="D12" s="13"/>
      <c r="E12" s="3"/>
      <c r="G12" s="27"/>
      <c r="H12" s="28"/>
      <c r="I12" s="23"/>
      <c r="J12" s="34"/>
      <c r="K12" s="25"/>
      <c r="L12" s="23"/>
      <c r="M12" s="15"/>
    </row>
    <row r="13" spans="2:13" ht="13.5" thickBot="1">
      <c r="B13" s="35">
        <f>SUM(B8:B12)</f>
        <v>-1987903043</v>
      </c>
      <c r="C13" s="36"/>
      <c r="E13" s="35">
        <f>SUM(E8:E12)</f>
        <v>-2090973821</v>
      </c>
      <c r="G13" s="37">
        <f>SUM(G8:G12)</f>
        <v>-2039438432</v>
      </c>
      <c r="H13" s="38"/>
      <c r="I13" s="23"/>
      <c r="J13" s="34"/>
      <c r="K13" s="25"/>
      <c r="L13" s="23"/>
      <c r="M13" s="39"/>
    </row>
    <row r="14" spans="2:13" ht="13.5" thickTop="1">
      <c r="B14" s="40"/>
      <c r="C14" s="21"/>
      <c r="E14" s="40"/>
      <c r="G14" s="27"/>
      <c r="H14" s="28"/>
      <c r="I14" s="15"/>
      <c r="J14" s="15"/>
      <c r="K14" s="15"/>
      <c r="L14" s="15"/>
      <c r="M14" s="39"/>
    </row>
    <row r="15" spans="7:13" ht="12.75">
      <c r="G15" s="27"/>
      <c r="H15" s="28"/>
      <c r="I15" s="15"/>
      <c r="J15" s="15"/>
      <c r="K15" s="15"/>
      <c r="L15" s="15"/>
      <c r="M15" s="41"/>
    </row>
    <row r="16" spans="1:13" ht="12.75">
      <c r="A16" s="12" t="s">
        <v>4</v>
      </c>
      <c r="E16" s="28"/>
      <c r="G16" s="27"/>
      <c r="H16" s="28"/>
      <c r="K16" s="15"/>
      <c r="L16" s="15"/>
      <c r="M16" s="15"/>
    </row>
    <row r="17" spans="2:8" ht="11.25" customHeight="1">
      <c r="B17" s="40" t="s">
        <v>41</v>
      </c>
      <c r="E17" s="40" t="s">
        <v>41</v>
      </c>
      <c r="G17" s="27"/>
      <c r="H17" s="28"/>
    </row>
    <row r="18" spans="1:8" ht="12.75">
      <c r="A18" s="11" t="s">
        <v>5</v>
      </c>
      <c r="B18" s="8">
        <v>-1766003</v>
      </c>
      <c r="D18" s="11" t="s">
        <v>5</v>
      </c>
      <c r="E18" s="8">
        <v>-1783361</v>
      </c>
      <c r="G18" s="27">
        <f>AVERAGE(E18,B18)</f>
        <v>-1774682</v>
      </c>
      <c r="H18" s="28"/>
    </row>
    <row r="19" spans="1:8" ht="12.75">
      <c r="A19" s="11" t="s">
        <v>6</v>
      </c>
      <c r="B19" s="8">
        <v>-55113480</v>
      </c>
      <c r="D19" s="11" t="s">
        <v>6</v>
      </c>
      <c r="E19" s="8">
        <v>-47995024</v>
      </c>
      <c r="G19" s="27">
        <f aca="true" t="shared" si="0" ref="G19:G36">AVERAGE(E19,B19)</f>
        <v>-51554252</v>
      </c>
      <c r="H19" s="28"/>
    </row>
    <row r="20" spans="1:8" ht="12.75">
      <c r="A20" s="11" t="s">
        <v>7</v>
      </c>
      <c r="B20" s="8">
        <v>-4826279</v>
      </c>
      <c r="D20" s="11" t="s">
        <v>7</v>
      </c>
      <c r="E20" s="8">
        <v>-4337557</v>
      </c>
      <c r="G20" s="27">
        <f t="shared" si="0"/>
        <v>-4581918</v>
      </c>
      <c r="H20" s="28"/>
    </row>
    <row r="21" spans="1:10" ht="12.75">
      <c r="A21" s="9" t="s">
        <v>26</v>
      </c>
      <c r="B21" s="8">
        <v>-10695294</v>
      </c>
      <c r="D21" s="9" t="s">
        <v>26</v>
      </c>
      <c r="E21" s="8">
        <v>-13823521</v>
      </c>
      <c r="G21" s="27">
        <f t="shared" si="0"/>
        <v>-12259407.5</v>
      </c>
      <c r="H21" s="28"/>
      <c r="J21" s="4"/>
    </row>
    <row r="22" spans="1:10" ht="12.75">
      <c r="A22" s="9" t="s">
        <v>21</v>
      </c>
      <c r="B22" s="8">
        <v>-792225</v>
      </c>
      <c r="D22" s="9" t="s">
        <v>21</v>
      </c>
      <c r="E22" s="8">
        <v>-2836067</v>
      </c>
      <c r="G22" s="27">
        <f t="shared" si="0"/>
        <v>-1814146</v>
      </c>
      <c r="H22" s="28"/>
      <c r="J22" s="5"/>
    </row>
    <row r="23" spans="1:10" ht="12.75">
      <c r="A23" s="9" t="s">
        <v>28</v>
      </c>
      <c r="B23" s="8">
        <f>-7158801+4646389</f>
        <v>-2512412</v>
      </c>
      <c r="D23" s="9" t="s">
        <v>28</v>
      </c>
      <c r="E23" s="8">
        <f>-6564587+4197808+2933548</f>
        <v>566769</v>
      </c>
      <c r="G23" s="27">
        <f t="shared" si="0"/>
        <v>-972821.5</v>
      </c>
      <c r="H23" s="28"/>
      <c r="I23" s="21"/>
      <c r="J23" s="5"/>
    </row>
    <row r="24" spans="1:10" ht="12.75">
      <c r="A24" s="9" t="s">
        <v>22</v>
      </c>
      <c r="B24" s="8">
        <v>-2223597</v>
      </c>
      <c r="D24" s="9" t="s">
        <v>22</v>
      </c>
      <c r="E24" s="8">
        <v>-2115207</v>
      </c>
      <c r="G24" s="27">
        <f t="shared" si="0"/>
        <v>-2169402</v>
      </c>
      <c r="H24" s="28"/>
      <c r="I24" s="21"/>
      <c r="J24" s="7"/>
    </row>
    <row r="25" spans="1:11" ht="12.75">
      <c r="A25" s="9" t="s">
        <v>23</v>
      </c>
      <c r="B25" s="8"/>
      <c r="D25" s="9" t="s">
        <v>23</v>
      </c>
      <c r="E25" s="8">
        <v>0</v>
      </c>
      <c r="G25" s="42">
        <f t="shared" si="0"/>
        <v>0</v>
      </c>
      <c r="H25" s="28"/>
      <c r="I25" s="6"/>
      <c r="J25" s="6"/>
      <c r="K25" s="28"/>
    </row>
    <row r="26" spans="1:9" ht="12.75">
      <c r="A26" s="9" t="s">
        <v>44</v>
      </c>
      <c r="B26" s="8">
        <v>0</v>
      </c>
      <c r="D26" s="9" t="s">
        <v>44</v>
      </c>
      <c r="E26" s="8">
        <v>0</v>
      </c>
      <c r="G26" s="27">
        <f t="shared" si="0"/>
        <v>0</v>
      </c>
      <c r="H26" s="28"/>
      <c r="I26" s="40"/>
    </row>
    <row r="27" spans="1:10" ht="12.75">
      <c r="A27" s="9" t="s">
        <v>45</v>
      </c>
      <c r="B27" s="8">
        <v>757849</v>
      </c>
      <c r="D27" s="9" t="s">
        <v>45</v>
      </c>
      <c r="E27" s="8">
        <v>873672</v>
      </c>
      <c r="G27" s="27">
        <f t="shared" si="0"/>
        <v>815760.5</v>
      </c>
      <c r="H27" s="28"/>
      <c r="I27" s="40"/>
      <c r="J27" s="5"/>
    </row>
    <row r="28" spans="1:10" ht="12.75">
      <c r="A28" s="9" t="s">
        <v>24</v>
      </c>
      <c r="B28" s="8">
        <v>-560441</v>
      </c>
      <c r="D28" s="9" t="s">
        <v>24</v>
      </c>
      <c r="E28" s="8">
        <v>-1015114</v>
      </c>
      <c r="G28" s="27">
        <f t="shared" si="0"/>
        <v>-787777.5</v>
      </c>
      <c r="H28" s="28"/>
      <c r="I28" s="43"/>
      <c r="J28" s="4"/>
    </row>
    <row r="29" spans="1:10" ht="12.75">
      <c r="A29" s="9" t="s">
        <v>25</v>
      </c>
      <c r="B29" s="8"/>
      <c r="D29" s="9" t="s">
        <v>25</v>
      </c>
      <c r="E29" s="8">
        <v>0</v>
      </c>
      <c r="G29" s="27">
        <f t="shared" si="0"/>
        <v>0</v>
      </c>
      <c r="H29" s="28"/>
      <c r="J29" s="4"/>
    </row>
    <row r="30" spans="1:8" ht="12.75">
      <c r="A30" s="9" t="s">
        <v>37</v>
      </c>
      <c r="B30" s="8"/>
      <c r="D30" s="9" t="s">
        <v>37</v>
      </c>
      <c r="E30" s="8">
        <v>0</v>
      </c>
      <c r="G30" s="27">
        <f t="shared" si="0"/>
        <v>0</v>
      </c>
      <c r="H30" s="28"/>
    </row>
    <row r="31" spans="1:8" ht="12.75">
      <c r="A31" s="11" t="s">
        <v>38</v>
      </c>
      <c r="B31" s="8">
        <v>-162111</v>
      </c>
      <c r="D31" s="11" t="s">
        <v>38</v>
      </c>
      <c r="E31" s="8">
        <v>-50941</v>
      </c>
      <c r="G31" s="27">
        <f t="shared" si="0"/>
        <v>-106526</v>
      </c>
      <c r="H31" s="28"/>
    </row>
    <row r="32" spans="1:8" ht="12.75">
      <c r="A32" s="9" t="s">
        <v>39</v>
      </c>
      <c r="B32" s="8">
        <v>-13305870</v>
      </c>
      <c r="D32" s="9" t="s">
        <v>39</v>
      </c>
      <c r="E32" s="8">
        <v>-13305870</v>
      </c>
      <c r="G32" s="27">
        <f t="shared" si="0"/>
        <v>-13305870</v>
      </c>
      <c r="H32" s="28"/>
    </row>
    <row r="33" spans="1:8" ht="12.75">
      <c r="A33" s="11" t="s">
        <v>40</v>
      </c>
      <c r="B33" s="8">
        <v>-839379</v>
      </c>
      <c r="C33" s="13"/>
      <c r="D33" s="11" t="s">
        <v>40</v>
      </c>
      <c r="E33" s="8">
        <v>-839379</v>
      </c>
      <c r="G33" s="27">
        <f t="shared" si="0"/>
        <v>-839379</v>
      </c>
      <c r="H33" s="28"/>
    </row>
    <row r="34" spans="1:8" ht="12.75">
      <c r="A34" s="9" t="s">
        <v>27</v>
      </c>
      <c r="B34" s="8">
        <v>-2374809</v>
      </c>
      <c r="C34" s="13"/>
      <c r="D34" s="9" t="s">
        <v>27</v>
      </c>
      <c r="E34" s="8">
        <v>-2374809</v>
      </c>
      <c r="G34" s="27">
        <f t="shared" si="0"/>
        <v>-2374809</v>
      </c>
      <c r="H34" s="28"/>
    </row>
    <row r="35" spans="1:8" ht="12.75">
      <c r="A35" s="9" t="s">
        <v>51</v>
      </c>
      <c r="B35" s="8">
        <v>0</v>
      </c>
      <c r="C35" s="13"/>
      <c r="D35" s="9" t="s">
        <v>51</v>
      </c>
      <c r="E35" s="8">
        <v>554705</v>
      </c>
      <c r="G35" s="27">
        <f>AVERAGE(E35,B35)</f>
        <v>277352.5</v>
      </c>
      <c r="H35" s="28"/>
    </row>
    <row r="36" spans="1:8" ht="12.75">
      <c r="A36" s="9" t="s">
        <v>48</v>
      </c>
      <c r="B36" s="8">
        <v>0</v>
      </c>
      <c r="C36" s="13"/>
      <c r="D36" s="9" t="s">
        <v>48</v>
      </c>
      <c r="E36" s="8">
        <v>0</v>
      </c>
      <c r="G36" s="27">
        <f t="shared" si="0"/>
        <v>0</v>
      </c>
      <c r="H36" s="28"/>
    </row>
    <row r="37" spans="1:8" s="13" customFormat="1" ht="12.75">
      <c r="A37" s="9" t="s">
        <v>47</v>
      </c>
      <c r="B37" s="8">
        <v>-13212802</v>
      </c>
      <c r="D37" s="9" t="s">
        <v>47</v>
      </c>
      <c r="E37" s="8">
        <v>-13556401</v>
      </c>
      <c r="G37" s="27">
        <v>-13556401</v>
      </c>
      <c r="H37" s="44"/>
    </row>
    <row r="38" spans="2:8" ht="12.75">
      <c r="B38" s="2"/>
      <c r="C38" s="13"/>
      <c r="F38" s="15"/>
      <c r="G38" s="27"/>
      <c r="H38" s="28"/>
    </row>
    <row r="39" spans="2:8" ht="13.5" thickBot="1">
      <c r="B39" s="35">
        <f>SUM(B18:B38)</f>
        <v>-107626853</v>
      </c>
      <c r="C39" s="50"/>
      <c r="E39" s="35">
        <f>SUM(E18:E38)</f>
        <v>-102038105</v>
      </c>
      <c r="F39" s="38"/>
      <c r="G39" s="37">
        <f>SUM(G18:G38)</f>
        <v>-105004278.5</v>
      </c>
      <c r="H39" s="38"/>
    </row>
    <row r="40" spans="2:8" ht="13.5" thickTop="1">
      <c r="B40" s="40"/>
      <c r="C40" s="51"/>
      <c r="E40" s="40"/>
      <c r="G40" s="27"/>
      <c r="H40" s="28"/>
    </row>
    <row r="41" spans="1:9" ht="12.75">
      <c r="A41" s="12" t="s">
        <v>8</v>
      </c>
      <c r="C41" s="13"/>
      <c r="G41" s="27"/>
      <c r="H41" s="28"/>
      <c r="I41" s="28"/>
    </row>
    <row r="42" spans="3:8" ht="8.25" customHeight="1">
      <c r="C42" s="13"/>
      <c r="G42" s="27"/>
      <c r="H42" s="28"/>
    </row>
    <row r="43" spans="1:8" ht="12.75">
      <c r="A43" s="11" t="s">
        <v>9</v>
      </c>
      <c r="B43" s="47">
        <v>2571953</v>
      </c>
      <c r="C43" s="13"/>
      <c r="D43" s="11" t="s">
        <v>9</v>
      </c>
      <c r="E43" s="47">
        <v>2400670</v>
      </c>
      <c r="G43" s="27">
        <f aca="true" t="shared" si="1" ref="G43:G57">AVERAGE(E43,B43)</f>
        <v>2486311.5</v>
      </c>
      <c r="H43" s="28"/>
    </row>
    <row r="44" spans="1:8" ht="12.75">
      <c r="A44" s="11" t="s">
        <v>10</v>
      </c>
      <c r="B44" s="47">
        <v>550094</v>
      </c>
      <c r="C44" s="13"/>
      <c r="D44" s="11" t="s">
        <v>10</v>
      </c>
      <c r="E44" s="47">
        <v>577381</v>
      </c>
      <c r="G44" s="27">
        <f t="shared" si="1"/>
        <v>563737.5</v>
      </c>
      <c r="H44" s="28"/>
    </row>
    <row r="45" spans="1:8" ht="12.75">
      <c r="A45" s="9" t="s">
        <v>11</v>
      </c>
      <c r="B45" s="47">
        <v>1773228</v>
      </c>
      <c r="C45" s="13"/>
      <c r="D45" s="9" t="s">
        <v>11</v>
      </c>
      <c r="E45" s="47">
        <v>560394</v>
      </c>
      <c r="F45" s="16"/>
      <c r="G45" s="27">
        <f t="shared" si="1"/>
        <v>1166811</v>
      </c>
      <c r="H45" s="28"/>
    </row>
    <row r="46" spans="1:8" ht="12.75">
      <c r="A46" s="9" t="s">
        <v>12</v>
      </c>
      <c r="B46" s="47">
        <v>4100464</v>
      </c>
      <c r="C46" s="13"/>
      <c r="D46" s="9" t="s">
        <v>49</v>
      </c>
      <c r="E46" s="47">
        <v>7476040</v>
      </c>
      <c r="F46" s="16"/>
      <c r="G46" s="27">
        <f t="shared" si="1"/>
        <v>5788252</v>
      </c>
      <c r="H46" s="28"/>
    </row>
    <row r="47" spans="1:8" ht="12.75">
      <c r="A47" s="9" t="s">
        <v>46</v>
      </c>
      <c r="B47" s="47">
        <v>22542924</v>
      </c>
      <c r="C47" s="13"/>
      <c r="D47" s="9" t="s">
        <v>46</v>
      </c>
      <c r="E47" s="47">
        <v>24456378</v>
      </c>
      <c r="G47" s="27">
        <f t="shared" si="1"/>
        <v>23499651</v>
      </c>
      <c r="H47" s="28"/>
    </row>
    <row r="48" spans="1:8" ht="12.75">
      <c r="A48" s="11" t="s">
        <v>13</v>
      </c>
      <c r="B48" s="47">
        <v>40797571</v>
      </c>
      <c r="C48" s="13"/>
      <c r="D48" s="11" t="s">
        <v>13</v>
      </c>
      <c r="E48" s="47">
        <v>34344903</v>
      </c>
      <c r="F48" s="16"/>
      <c r="G48" s="27">
        <f t="shared" si="1"/>
        <v>37571237</v>
      </c>
      <c r="H48" s="28"/>
    </row>
    <row r="49" spans="1:8" ht="12.75">
      <c r="A49" s="11" t="s">
        <v>31</v>
      </c>
      <c r="B49" s="47">
        <f>1343641-47331</f>
        <v>1296310</v>
      </c>
      <c r="C49" s="13"/>
      <c r="D49" s="11" t="s">
        <v>31</v>
      </c>
      <c r="E49" s="47">
        <v>1465475</v>
      </c>
      <c r="F49" s="16" t="s">
        <v>41</v>
      </c>
      <c r="G49" s="27">
        <f t="shared" si="1"/>
        <v>1380892.5</v>
      </c>
      <c r="H49" s="28"/>
    </row>
    <row r="50" spans="1:8" ht="12.75">
      <c r="A50" s="11" t="s">
        <v>14</v>
      </c>
      <c r="B50" s="47">
        <v>985408</v>
      </c>
      <c r="C50" s="13"/>
      <c r="D50" s="11" t="s">
        <v>14</v>
      </c>
      <c r="E50" s="47">
        <v>812920</v>
      </c>
      <c r="G50" s="27">
        <f t="shared" si="1"/>
        <v>899164</v>
      </c>
      <c r="H50" s="28"/>
    </row>
    <row r="51" spans="1:8" ht="12.75">
      <c r="A51" s="11" t="s">
        <v>15</v>
      </c>
      <c r="B51" s="47">
        <v>285816514</v>
      </c>
      <c r="C51" s="13"/>
      <c r="D51" s="11" t="s">
        <v>15</v>
      </c>
      <c r="E51" s="47">
        <v>325459247</v>
      </c>
      <c r="G51" s="27">
        <f t="shared" si="1"/>
        <v>305637880.5</v>
      </c>
      <c r="H51" s="28"/>
    </row>
    <row r="52" spans="1:9" ht="12.75">
      <c r="A52" s="11" t="s">
        <v>29</v>
      </c>
      <c r="B52" s="47">
        <v>69042962</v>
      </c>
      <c r="C52" s="13"/>
      <c r="D52" s="11" t="s">
        <v>29</v>
      </c>
      <c r="E52" s="47">
        <v>11274732</v>
      </c>
      <c r="F52" s="13"/>
      <c r="G52" s="45">
        <f t="shared" si="1"/>
        <v>40158847</v>
      </c>
      <c r="H52" s="44"/>
      <c r="I52" s="28"/>
    </row>
    <row r="53" spans="1:8" ht="12.75">
      <c r="A53" s="11" t="s">
        <v>30</v>
      </c>
      <c r="B53" s="47">
        <v>20698556</v>
      </c>
      <c r="C53" s="13"/>
      <c r="D53" s="11" t="s">
        <v>30</v>
      </c>
      <c r="E53" s="47">
        <v>14829406</v>
      </c>
      <c r="F53" s="13"/>
      <c r="G53" s="45">
        <f t="shared" si="1"/>
        <v>17763981</v>
      </c>
      <c r="H53" s="44"/>
    </row>
    <row r="54" spans="1:8" ht="12.75">
      <c r="A54" s="9" t="s">
        <v>16</v>
      </c>
      <c r="B54" s="47">
        <v>47331</v>
      </c>
      <c r="C54" s="13"/>
      <c r="D54" s="9" t="s">
        <v>16</v>
      </c>
      <c r="E54" s="47">
        <v>0</v>
      </c>
      <c r="F54" s="16" t="s">
        <v>41</v>
      </c>
      <c r="G54" s="27">
        <f t="shared" si="1"/>
        <v>23665.5</v>
      </c>
      <c r="H54" s="28"/>
    </row>
    <row r="55" spans="1:8" ht="12.75">
      <c r="A55" s="9" t="s">
        <v>17</v>
      </c>
      <c r="B55" s="47">
        <v>3816734</v>
      </c>
      <c r="C55" s="13"/>
      <c r="D55" s="9" t="s">
        <v>17</v>
      </c>
      <c r="E55" s="47">
        <v>3876052</v>
      </c>
      <c r="G55" s="27">
        <f t="shared" si="1"/>
        <v>3846393</v>
      </c>
      <c r="H55" s="28"/>
    </row>
    <row r="56" spans="1:8" ht="12.75">
      <c r="A56" s="9" t="s">
        <v>52</v>
      </c>
      <c r="B56" s="47">
        <v>3717110</v>
      </c>
      <c r="C56" s="13"/>
      <c r="D56" s="9" t="s">
        <v>52</v>
      </c>
      <c r="E56" s="47">
        <v>13141598</v>
      </c>
      <c r="G56" s="27">
        <f t="shared" si="1"/>
        <v>8429354</v>
      </c>
      <c r="H56" s="28"/>
    </row>
    <row r="57" spans="1:8" ht="12.75">
      <c r="A57" s="9" t="s">
        <v>18</v>
      </c>
      <c r="B57" s="47">
        <v>0</v>
      </c>
      <c r="C57" s="13"/>
      <c r="D57" s="9" t="s">
        <v>18</v>
      </c>
      <c r="E57" s="47">
        <v>0</v>
      </c>
      <c r="G57" s="27">
        <f t="shared" si="1"/>
        <v>0</v>
      </c>
      <c r="H57" s="28"/>
    </row>
    <row r="58" spans="3:8" ht="12.75">
      <c r="C58" s="13"/>
      <c r="G58" s="27"/>
      <c r="H58" s="28"/>
    </row>
    <row r="59" spans="2:8" ht="13.5" thickBot="1">
      <c r="B59" s="35">
        <f>SUM(B43:B58)</f>
        <v>457757159</v>
      </c>
      <c r="C59" s="50"/>
      <c r="E59" s="35">
        <f>SUM(E43:E58)</f>
        <v>440675196</v>
      </c>
      <c r="G59" s="37">
        <f>SUM(G43:G58)</f>
        <v>449216177.5</v>
      </c>
      <c r="H59" s="38"/>
    </row>
    <row r="60" spans="2:8" ht="13.5" thickTop="1">
      <c r="B60" s="40"/>
      <c r="C60" s="51"/>
      <c r="E60" s="40"/>
      <c r="G60" s="27"/>
      <c r="H60" s="28"/>
    </row>
    <row r="61" spans="1:8" ht="12.75">
      <c r="A61" s="12" t="s">
        <v>19</v>
      </c>
      <c r="C61" s="13"/>
      <c r="G61" s="27"/>
      <c r="H61" s="28"/>
    </row>
    <row r="62" spans="2:8" ht="7.5" customHeight="1">
      <c r="B62" s="15"/>
      <c r="G62" s="27"/>
      <c r="H62" s="28"/>
    </row>
    <row r="63" spans="1:8" ht="13.5" thickBot="1">
      <c r="A63" s="48" t="s">
        <v>20</v>
      </c>
      <c r="B63" s="49">
        <v>-2542391</v>
      </c>
      <c r="D63" s="48" t="s">
        <v>20</v>
      </c>
      <c r="E63" s="49">
        <v>-2097366</v>
      </c>
      <c r="G63" s="46">
        <f>AVERAGE(E63,B63)</f>
        <v>-2319878.5</v>
      </c>
      <c r="H63" s="38"/>
    </row>
    <row r="64" spans="2:8" ht="13.5" thickTop="1">
      <c r="B64" s="40"/>
      <c r="E64" s="40"/>
      <c r="G64" s="28"/>
      <c r="H64" s="28"/>
    </row>
  </sheetData>
  <sheetProtection/>
  <mergeCells count="6">
    <mergeCell ref="A1:H1"/>
    <mergeCell ref="I7:J7"/>
    <mergeCell ref="I5:J5"/>
    <mergeCell ref="I6:J6"/>
    <mergeCell ref="A5:B5"/>
    <mergeCell ref="D5:E5"/>
  </mergeCells>
  <printOptions/>
  <pageMargins left="0.17" right="0.2" top="0.38" bottom="0.29" header="0.3" footer="0.21"/>
  <pageSetup cellComments="asDisplayed" fitToHeight="1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dcterms:created xsi:type="dcterms:W3CDTF">2017-05-31T16:10:18Z</dcterms:created>
  <dcterms:modified xsi:type="dcterms:W3CDTF">2017-06-01T16:33:59Z</dcterms:modified>
  <cp:category/>
  <cp:version/>
  <cp:contentType/>
  <cp:contentStatus/>
</cp:coreProperties>
</file>